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y-484\Desktop\"/>
    </mc:Choice>
  </mc:AlternateContent>
  <bookViews>
    <workbookView xWindow="-120" yWindow="-120" windowWidth="29040" windowHeight="1572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5" i="10" l="1"/>
  <c r="BG34"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36" i="10"/>
  <c r="CO35" i="10"/>
  <c r="AM35" i="10"/>
  <c r="C35" i="10"/>
  <c r="U34" i="10"/>
  <c r="U35" i="10" s="1"/>
  <c r="U36" i="10" s="1"/>
  <c r="U37" i="10" s="1"/>
  <c r="C34" i="10"/>
  <c r="AM34" i="10" l="1"/>
  <c r="BE34"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5" i="10" l="1"/>
  <c r="BW34" i="10"/>
  <c r="BW35" i="10" s="1"/>
  <c r="BW36" i="10" s="1"/>
  <c r="BW37" i="10" s="1"/>
  <c r="BW38" i="10" s="1"/>
  <c r="BW39" i="10" s="1"/>
  <c r="BW40" i="10" s="1"/>
  <c r="BW41" i="10" s="1"/>
  <c r="BW42" i="10" s="1"/>
  <c r="CO34" i="10" l="1"/>
</calcChain>
</file>

<file path=xl/sharedStrings.xml><?xml version="1.0" encoding="utf-8"?>
<sst xmlns="http://schemas.openxmlformats.org/spreadsheetml/2006/main" count="1145" uniqueCount="578">
  <si>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</si>
  <si>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</si>
  <si>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</si>
  <si>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</si>
  <si>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</si>
  <si>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</si>
  <si>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</si>
  <si>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</si>
  <si>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</si>
  <si>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</si>
  <si>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</si>
  <si>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</si>
  <si>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</si>
  <si>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</si>
  <si>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</si>
  <si>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</si>
  <si>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</si>
  <si>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</si>
  <si>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</si>
  <si>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</si>
  <si>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</si>
  <si>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</si>
  <si>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</si>
  <si>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</si>
  <si>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</si>
  <si>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</si>
  <si>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</si>
  <si>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</si>
  <si>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</si>
  <si>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</si>
  <si>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</si>
  <si>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</si>
  <si>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</si>
  <si>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</si>
  <si>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</si>
  <si>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</si>
  <si>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</si>
  <si>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</si>
  <si>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</si>
  <si>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</si>
  <si>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</si>
  <si>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</si>
  <si>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</si>
  <si>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</si>
  <si>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</si>
  <si>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</si>
  <si>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</si>
  <si>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</si>
  <si>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</si>
  <si>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</si>
  <si>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</si>
  <si>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</si>
  <si>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</si>
  <si>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</si>
  <si>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</si>
  <si>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</si>
  <si>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</si>
  <si>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</si>
  <si>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</si>
  <si>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</si>
  <si>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</si>
  <si>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</si>
  <si>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</si>
  <si>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</si>
  <si>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</si>
  <si>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</si>
  <si>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</si>
  <si>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</si>
  <si>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</si>
  <si>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</si>
  <si>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</si>
  <si>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</si>
  <si>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</si>
  <si>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</si>
  <si>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</si>
  <si>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</si>
  <si>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</si>
  <si>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</si>
  <si>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</si>
  <si>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</si>
  <si>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</si>
  <si>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</si>
  <si>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</si>
  <si>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</si>
  <si>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</si>
  <si>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</si>
  <si>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</si>
  <si>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</si>
  <si>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</si>
  <si>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</si>
  <si>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</si>
  <si>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</si>
  <si>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</si>
  <si>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</si>
  <si>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大月町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</si>
  <si>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</si>
  <si>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</si>
  <si>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</si>
  <si>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</si>
  <si>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</si>
  <si>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</si>
  <si>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</si>
  <si>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</si>
  <si>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</si>
  <si>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</si>
  <si>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</si>
  <si>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</si>
  <si>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</si>
  <si>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</si>
  <si>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</si>
  <si>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</si>
  <si>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</si>
  <si>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</si>
  <si>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</si>
  <si>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</si>
  <si>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</si>
  <si>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</si>
  <si>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</si>
  <si>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-13.0</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</si>
  <si>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</si>
  <si>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</si>
  <si>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</si>
  <si>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</si>
  <si>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</si>
  <si>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</si>
  <si>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</si>
  <si>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</si>
  <si>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</si>
  <si>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</si>
  <si>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</si>
  <si>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</si>
  <si>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</si>
  <si>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</si>
  <si>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</si>
  <si>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</si>
  <si>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</si>
  <si>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</si>
  <si>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</si>
  <si>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</si>
  <si>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</si>
  <si>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</si>
  <si>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</si>
  <si>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6"/>
  </si>
  <si>
    <t>うち日本人(％)</t>
    <phoneticPr fontId="5"/>
  </si>
  <si>
    <t>-2.6</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</si>
  <si>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</si>
  <si>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</si>
  <si>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</si>
  <si>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</si>
  <si>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</si>
  <si>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</si>
  <si>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</si>
  <si>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</si>
  <si>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</si>
  <si>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</si>
  <si>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</si>
  <si>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</si>
  <si>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</si>
  <si>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</si>
  <si>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</si>
  <si>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</si>
  <si>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</si>
  <si>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</si>
  <si>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</si>
  <si>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</si>
  <si>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</si>
  <si>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</si>
  <si>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</si>
  <si>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</si>
  <si>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</si>
  <si>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</si>
  <si>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</si>
  <si>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</si>
  <si>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</si>
  <si>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</si>
  <si>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</si>
  <si>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</si>
  <si>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</si>
  <si>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</si>
  <si>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</si>
  <si>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</si>
  <si>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</si>
  <si>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</si>
  <si>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</si>
  <si>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</si>
  <si>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</si>
  <si>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</si>
  <si>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</si>
  <si>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</si>
  <si>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</si>
  <si>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</si>
  <si>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</si>
  <si>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</si>
  <si>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</si>
  <si>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</si>
  <si>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</si>
  <si>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</si>
  <si>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</si>
  <si>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</si>
  <si>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</si>
  <si>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</si>
  <si>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</si>
  <si>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</si>
  <si>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高知県大月町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</si>
  <si>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</si>
  <si>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</si>
  <si>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</si>
  <si>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</si>
  <si>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</si>
  <si>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</si>
  <si>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</si>
  <si>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</si>
  <si>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</si>
  <si>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</si>
  <si>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</si>
  <si>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</si>
  <si>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</si>
  <si>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</si>
  <si>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</si>
  <si>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</si>
  <si>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</si>
  <si>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</si>
  <si>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</si>
  <si>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</si>
  <si>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</si>
  <si>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</si>
  <si>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</si>
  <si>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</si>
  <si>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</si>
  <si>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</si>
  <si>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</si>
  <si>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</si>
  <si>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</si>
  <si>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</si>
  <si>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</si>
  <si>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</si>
  <si>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</si>
  <si>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</si>
  <si>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</si>
  <si>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</si>
  <si>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</si>
  <si>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</si>
  <si>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</si>
  <si>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</si>
  <si>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</si>
  <si>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</si>
  <si>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</si>
  <si>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</si>
  <si>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</si>
  <si>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</si>
  <si>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</si>
  <si>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</si>
  <si>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</si>
  <si>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</si>
  <si>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</si>
  <si>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</si>
  <si>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</si>
  <si>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</si>
  <si>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</si>
  <si>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</si>
  <si>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</si>
  <si>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</si>
  <si>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</si>
  <si>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</si>
  <si>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</si>
  <si>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</si>
  <si>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</si>
  <si>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</si>
  <si>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</si>
  <si>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</si>
  <si>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</si>
  <si>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</si>
  <si>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</si>
  <si>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</si>
  <si>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</si>
  <si>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</si>
  <si>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</si>
  <si>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</si>
  <si>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</si>
  <si>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</si>
  <si>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</si>
  <si>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</si>
  <si>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</si>
  <si>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</si>
  <si>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</si>
  <si>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</si>
  <si>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</si>
  <si>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</si>
  <si>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</si>
  <si>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</si>
  <si>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</si>
  <si>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</si>
  <si>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</si>
  <si>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</si>
  <si>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</si>
  <si>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</si>
  <si>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</si>
  <si>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</si>
  <si>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</si>
  <si>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</si>
  <si>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</si>
  <si>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</si>
  <si>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</si>
  <si>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</si>
  <si>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</si>
  <si>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</si>
  <si>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</si>
  <si>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</si>
  <si>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</si>
  <si>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</si>
  <si>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</si>
  <si>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</si>
  <si>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</si>
  <si>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</si>
  <si>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</si>
  <si>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</si>
  <si>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</si>
  <si>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</si>
  <si>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</si>
  <si>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病院</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</si>
  <si>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</si>
  <si>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</si>
  <si>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</si>
  <si>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</si>
  <si>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</si>
  <si>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</si>
  <si>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7"/>
  </si>
  <si>
    <t>簡易水道</t>
    <phoneticPr fontId="5"/>
  </si>
  <si>
    <t>被保険者数(人)</t>
  </si>
  <si>
    <t>　積立金</t>
    <phoneticPr fontId="5"/>
  </si>
  <si>
    <t>　うち臨時財政対策債</t>
    <phoneticPr fontId="5"/>
  </si>
  <si>
    <t>下水道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</si>
  <si>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</si>
  <si>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</si>
  <si>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</si>
  <si>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</si>
  <si>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</si>
  <si>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</si>
  <si>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</si>
  <si>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</si>
  <si>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</si>
  <si>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</si>
  <si>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</si>
  <si>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</si>
  <si>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</si>
  <si>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</si>
  <si>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</si>
  <si>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</si>
  <si>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</si>
  <si>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</si>
  <si>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</si>
  <si>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</si>
  <si>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</si>
  <si>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</si>
  <si>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高知県大月町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</si>
  <si>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</si>
  <si>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</si>
  <si>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</si>
  <si>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</si>
  <si>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</si>
  <si>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</si>
  <si>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</si>
  <si>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</si>
  <si>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</si>
  <si>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</si>
  <si>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</si>
  <si>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</si>
  <si>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</si>
  <si>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</si>
  <si>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</si>
  <si>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</si>
  <si>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</si>
  <si>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</si>
  <si>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</si>
  <si>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</si>
  <si>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</si>
  <si>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</si>
  <si>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</si>
  <si>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</si>
  <si>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</si>
  <si>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</si>
  <si>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</si>
  <si>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</si>
  <si>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</si>
  <si>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</si>
  <si>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</si>
  <si>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</si>
  <si>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</si>
  <si>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</si>
  <si>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介護保険特別会計</t>
    <phoneticPr fontId="5"/>
  </si>
  <si>
    <t>後期高齢者医療特別会計</t>
    <phoneticPr fontId="5"/>
  </si>
  <si>
    <t>特別養護老人ホーム特別会計</t>
    <phoneticPr fontId="5"/>
  </si>
  <si>
    <t>大月町病院事業会計</t>
    <phoneticPr fontId="5"/>
  </si>
  <si>
    <t>法適用企業</t>
    <phoneticPr fontId="5"/>
  </si>
  <si>
    <t>簡易水道事業会計</t>
    <phoneticPr fontId="5"/>
  </si>
  <si>
    <t>法非適用企業</t>
    <phoneticPr fontId="5"/>
  </si>
  <si>
    <t>漁業集落排水処理事業特別会計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</si>
  <si>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</si>
  <si>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</si>
  <si>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</si>
  <si>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</si>
  <si>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</si>
  <si>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</si>
  <si>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</si>
  <si>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</si>
  <si>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</si>
  <si>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</si>
  <si>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</si>
  <si>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</si>
  <si>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</si>
  <si>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</si>
  <si>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</si>
  <si>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</si>
  <si>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</si>
  <si>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</si>
  <si>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</si>
  <si>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</si>
  <si>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</si>
  <si>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</si>
  <si>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</si>
  <si>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</si>
  <si>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</si>
  <si>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</si>
  <si>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</si>
  <si>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</si>
  <si>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</si>
  <si>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</si>
  <si>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</si>
  <si>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</si>
  <si>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</si>
  <si>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</si>
  <si>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</si>
  <si>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</si>
  <si>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</si>
  <si>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</si>
  <si>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</si>
  <si>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</si>
  <si>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</si>
  <si>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</si>
  <si>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</si>
  <si>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</si>
  <si>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</si>
  <si>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</si>
  <si>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</si>
  <si>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</si>
  <si>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</si>
  <si>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</si>
  <si>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</si>
  <si>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</si>
  <si>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</si>
  <si>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</si>
  <si>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</si>
  <si>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</si>
  <si>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</si>
  <si>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</si>
  <si>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</si>
  <si>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</si>
  <si>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</si>
  <si>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</si>
  <si>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</si>
  <si>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</si>
  <si>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</si>
  <si>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</si>
  <si>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</si>
  <si>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</si>
  <si>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</si>
  <si>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</si>
  <si>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</si>
  <si>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</si>
  <si>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</si>
  <si>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</si>
  <si>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</si>
  <si>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</si>
  <si>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</si>
  <si>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</si>
  <si>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</si>
  <si>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</si>
  <si>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</si>
  <si>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</si>
  <si>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</si>
  <si>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</si>
  <si>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</si>
  <si>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</si>
  <si>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</si>
  <si>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</si>
  <si>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</si>
  <si>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</si>
  <si>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</si>
  <si>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</si>
  <si>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</si>
  <si>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</si>
  <si>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</si>
  <si>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</si>
  <si>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</si>
  <si>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</si>
  <si>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</si>
  <si>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</si>
  <si>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</si>
  <si>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</si>
  <si>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</si>
  <si>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</si>
  <si>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</si>
  <si>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</si>
  <si>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</si>
  <si>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</si>
  <si>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</si>
  <si>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</si>
  <si>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</si>
  <si>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</si>
  <si>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</si>
  <si>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</si>
  <si>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</si>
  <si>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</si>
  <si>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</si>
  <si>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</si>
  <si>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</si>
  <si>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</si>
  <si>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</si>
  <si>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</si>
  <si>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</si>
  <si>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</si>
  <si>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</si>
  <si>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</si>
  <si>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</si>
  <si>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</si>
  <si>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</si>
  <si>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</si>
  <si>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</si>
  <si>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</si>
  <si>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</si>
  <si>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</si>
  <si>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</si>
  <si>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10.88</t>
  </si>
  <si>
    <t>▲ 2.59</t>
  </si>
  <si>
    <t>大月町病院事業会計</t>
  </si>
  <si>
    <t>一般会計</t>
  </si>
  <si>
    <t>国民健康保険事業特別会計</t>
  </si>
  <si>
    <t>簡易水道事業会計</t>
  </si>
  <si>
    <t>介護保険特別会計</t>
  </si>
  <si>
    <t>漁業集落排水処理事業特別会計</t>
  </si>
  <si>
    <t>後期高齢者医療特別会計</t>
  </si>
  <si>
    <t>特別養護老人ホーム特別会計</t>
  </si>
  <si>
    <t>その他会計（赤字）</t>
  </si>
  <si>
    <t>その他会計（黒字）</t>
  </si>
  <si>
    <t>R01</t>
    <phoneticPr fontId="5"/>
  </si>
  <si>
    <t>R02</t>
    <phoneticPr fontId="5"/>
  </si>
  <si>
    <t>R03</t>
    <phoneticPr fontId="5"/>
  </si>
  <si>
    <t>R04</t>
    <phoneticPr fontId="5"/>
  </si>
  <si>
    <t>R05</t>
    <phoneticPr fontId="5"/>
  </si>
  <si>
    <t>-</t>
    <phoneticPr fontId="2"/>
  </si>
  <si>
    <t>-</t>
    <phoneticPr fontId="2"/>
  </si>
  <si>
    <t>-</t>
    <phoneticPr fontId="2"/>
  </si>
  <si>
    <t>幡多広域市町村圏事務組合（一般会計）</t>
    <rPh sb="0" eb="4">
      <t>ハタコウイキ</t>
    </rPh>
    <rPh sb="4" eb="7">
      <t>シチョウソン</t>
    </rPh>
    <rPh sb="7" eb="8">
      <t>ケン</t>
    </rPh>
    <rPh sb="8" eb="12">
      <t>ジムクミアイ</t>
    </rPh>
    <rPh sb="13" eb="15">
      <t>イッパン</t>
    </rPh>
    <rPh sb="15" eb="17">
      <t>カイケイ</t>
    </rPh>
    <phoneticPr fontId="2"/>
  </si>
  <si>
    <t>幡多広域市町村圏事務組合（幡多広域ふるさと市町村圏事業特別会計）</t>
    <rPh sb="0" eb="4">
      <t>ハタコウイキ</t>
    </rPh>
    <rPh sb="4" eb="7">
      <t>シチョウソン</t>
    </rPh>
    <rPh sb="7" eb="8">
      <t>ケン</t>
    </rPh>
    <rPh sb="8" eb="12">
      <t>ジムクミアイ</t>
    </rPh>
    <rPh sb="13" eb="17">
      <t>ハタコウイキ</t>
    </rPh>
    <rPh sb="21" eb="24">
      <t>シチョウソン</t>
    </rPh>
    <rPh sb="24" eb="25">
      <t>ケン</t>
    </rPh>
    <rPh sb="25" eb="27">
      <t>ジギョウ</t>
    </rPh>
    <rPh sb="27" eb="31">
      <t>トクベツカイケイ</t>
    </rPh>
    <phoneticPr fontId="2"/>
  </si>
  <si>
    <t>幡多広域市町村圏事務組合（滞納整理事業特別会計）</t>
    <rPh sb="0" eb="4">
      <t>ハタコウイキ</t>
    </rPh>
    <rPh sb="4" eb="7">
      <t>シチョウソン</t>
    </rPh>
    <rPh sb="7" eb="8">
      <t>ケン</t>
    </rPh>
    <rPh sb="8" eb="12">
      <t>ジムクミアイ</t>
    </rPh>
    <rPh sb="13" eb="17">
      <t>タイノウセイリ</t>
    </rPh>
    <rPh sb="17" eb="19">
      <t>ジギョウ</t>
    </rPh>
    <rPh sb="19" eb="23">
      <t>トクベツカイケイ</t>
    </rPh>
    <phoneticPr fontId="2"/>
  </si>
  <si>
    <t>幡多西部消防組合</t>
    <rPh sb="0" eb="2">
      <t>ハタ</t>
    </rPh>
    <rPh sb="2" eb="4">
      <t>セイブ</t>
    </rPh>
    <rPh sb="4" eb="6">
      <t>ショウボウ</t>
    </rPh>
    <rPh sb="6" eb="8">
      <t>クミアイ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</si>
  <si>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</si>
  <si>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2">
      <t>ジムクミアイ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</si>
  <si>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2">
      <t>ジムクミアイ</t>
    </rPh>
    <rPh sb="13" eb="15">
      <t>コウツウ</t>
    </rPh>
    <rPh sb="15" eb="17">
      <t>サイガイ</t>
    </rPh>
    <rPh sb="17" eb="19">
      <t>キョウサイ</t>
    </rPh>
    <rPh sb="19" eb="21">
      <t>ジギョウ</t>
    </rPh>
    <rPh sb="21" eb="25">
      <t>トクベツカイケイ</t>
    </rPh>
    <phoneticPr fontId="2"/>
  </si>
  <si>
    <t>高知県後期高齢者医療広域連合（一般会計）</t>
    <rPh sb="0" eb="3">
      <t>コウチケン</t>
    </rPh>
    <rPh sb="3" eb="5">
      <t>コウキ</t>
    </rPh>
    <rPh sb="5" eb="8">
      <t>コウレイシャ</t>
    </rPh>
    <rPh sb="8" eb="10">
      <t>イリョウ</t>
    </rPh>
    <rPh sb="10" eb="14">
      <t>コウイキレンゴウ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</si>
  <si>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</si>
  <si>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大月町ふるさと振興公社</t>
    <rPh sb="0" eb="3">
      <t>オオツキチョウ</t>
    </rPh>
    <rPh sb="7" eb="11">
      <t>シンコウコウシャ</t>
    </rPh>
    <phoneticPr fontId="2"/>
  </si>
  <si>
    <t>ふるさと応援基金</t>
    <rPh sb="4" eb="6">
      <t>オウエン</t>
    </rPh>
    <rPh sb="6" eb="8">
      <t>キキン</t>
    </rPh>
    <phoneticPr fontId="5"/>
  </si>
  <si>
    <t>地域情報通信基盤整備基金</t>
    <rPh sb="0" eb="4">
      <t>チイキジョウホウ</t>
    </rPh>
    <rPh sb="4" eb="6">
      <t>ツウシン</t>
    </rPh>
    <rPh sb="6" eb="8">
      <t>キバン</t>
    </rPh>
    <rPh sb="8" eb="12">
      <t>セイビキキン</t>
    </rPh>
    <phoneticPr fontId="2"/>
  </si>
  <si>
    <t>公営住宅建設基金</t>
    <rPh sb="0" eb="2">
      <t>コウエイ</t>
    </rPh>
    <rPh sb="2" eb="4">
      <t>ジュウタク</t>
    </rPh>
    <rPh sb="4" eb="6">
      <t>ケンセツ</t>
    </rPh>
    <rPh sb="6" eb="8">
      <t>キキン</t>
    </rPh>
    <phoneticPr fontId="2"/>
  </si>
  <si>
    <t>まちづくり基金</t>
    <rPh sb="5" eb="7">
      <t>キキン</t>
    </rPh>
    <phoneticPr fontId="2"/>
  </si>
  <si>
    <t>宿泊施設管理基金</t>
    <rPh sb="0" eb="2">
      <t>シュクハク</t>
    </rPh>
    <rPh sb="2" eb="4">
      <t>シセツ</t>
    </rPh>
    <rPh sb="4" eb="8">
      <t>カンリキキン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</si>
  <si>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</si>
  <si>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</si>
  <si>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将来負担比率は類似団体と比較して高い水準となり、有形固定資産減価償却率は低い水準となっている。これは、災害復旧事業や大規模なハード整備を進めた結果、地方債の新規発行が増えたためである。有形固定資産減価償却率については比較的低い水準にあるが、依然として老朽化した遊休施設が多いため、公共施設等総合管理計画に基づき、利用のない施設については除却を進めていく。</t>
    <rPh sb="1" eb="3">
      <t>ショウライ</t>
    </rPh>
    <rPh sb="3" eb="5">
      <t>フタン</t>
    </rPh>
    <rPh sb="5" eb="7">
      <t>ヒリツ</t>
    </rPh>
    <rPh sb="8" eb="12">
      <t>ルイジダンタイ</t>
    </rPh>
    <rPh sb="13" eb="15">
      <t>ヒカク</t>
    </rPh>
    <rPh sb="17" eb="18">
      <t>タカ</t>
    </rPh>
    <rPh sb="19" eb="21">
      <t>スイジュン</t>
    </rPh>
    <rPh sb="25" eb="27">
      <t>ユウケイ</t>
    </rPh>
    <rPh sb="27" eb="29">
      <t>コテイ</t>
    </rPh>
    <rPh sb="29" eb="31">
      <t>シサン</t>
    </rPh>
    <rPh sb="31" eb="33">
      <t>ゲンカ</t>
    </rPh>
    <rPh sb="33" eb="36">
      <t>ショウキャクリツ</t>
    </rPh>
    <rPh sb="37" eb="38">
      <t>ヒク</t>
    </rPh>
    <rPh sb="39" eb="41">
      <t>スイジュン</t>
    </rPh>
    <rPh sb="52" eb="56">
      <t>サイガイフッキュウ</t>
    </rPh>
    <rPh sb="56" eb="58">
      <t>ジギョウ</t>
    </rPh>
    <rPh sb="59" eb="62">
      <t>ダイキボ</t>
    </rPh>
    <rPh sb="66" eb="68">
      <t>セイビ</t>
    </rPh>
    <rPh sb="69" eb="70">
      <t>スス</t>
    </rPh>
    <rPh sb="72" eb="74">
      <t>ケッカ</t>
    </rPh>
    <rPh sb="75" eb="78">
      <t>チホウサイ</t>
    </rPh>
    <rPh sb="79" eb="81">
      <t>シンキ</t>
    </rPh>
    <rPh sb="81" eb="83">
      <t>ハッコウ</t>
    </rPh>
    <rPh sb="84" eb="85">
      <t>フ</t>
    </rPh>
    <rPh sb="93" eb="95">
      <t>ユウケイ</t>
    </rPh>
    <rPh sb="95" eb="97">
      <t>コテイ</t>
    </rPh>
    <rPh sb="97" eb="99">
      <t>シサン</t>
    </rPh>
    <rPh sb="99" eb="101">
      <t>ゲンカ</t>
    </rPh>
    <rPh sb="101" eb="104">
      <t>ショウキャクリツ</t>
    </rPh>
    <rPh sb="109" eb="112">
      <t>ヒカクテキ</t>
    </rPh>
    <rPh sb="112" eb="113">
      <t>ヒク</t>
    </rPh>
    <rPh sb="114" eb="116">
      <t>スイジュン</t>
    </rPh>
    <rPh sb="121" eb="123">
      <t>イゼン</t>
    </rPh>
    <rPh sb="126" eb="129">
      <t>ロウキュウカ</t>
    </rPh>
    <rPh sb="131" eb="135">
      <t>ユウキュウシセツ</t>
    </rPh>
    <rPh sb="136" eb="137">
      <t>オオ</t>
    </rPh>
    <rPh sb="141" eb="143">
      <t>コウキョウ</t>
    </rPh>
    <rPh sb="143" eb="146">
      <t>シセツトウ</t>
    </rPh>
    <rPh sb="146" eb="150">
      <t>ソウゴウカンリ</t>
    </rPh>
    <rPh sb="150" eb="152">
      <t>ケイカク</t>
    </rPh>
    <rPh sb="153" eb="154">
      <t>モト</t>
    </rPh>
    <rPh sb="157" eb="159">
      <t>リヨウ</t>
    </rPh>
    <rPh sb="162" eb="164">
      <t>シセツ</t>
    </rPh>
    <rPh sb="169" eb="171">
      <t>ジョキャク</t>
    </rPh>
    <rPh sb="172" eb="173">
      <t>スス</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</si>
  <si>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</si>
  <si>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</si>
  <si>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</si>
  <si>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</si>
  <si>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</si>
  <si>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</si>
  <si>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将来負担比率、実質公債費比率ともに類似団体と比較して高い水準となっている。これは、南海トラフ地震対策等の防災対策事業への取り組みや統合保育所の整備等、大型ハード事業の実施により地方債を新規発行したためである。大規模な災害にも備え、地方債の発行を抑制していき、これまで以上に公債費の適正化に取り組んでいく必要がある。</t>
    <rPh sb="1" eb="3">
      <t>ショウライ</t>
    </rPh>
    <rPh sb="3" eb="5">
      <t>フタン</t>
    </rPh>
    <rPh sb="5" eb="7">
      <t>ヒリツ</t>
    </rPh>
    <rPh sb="8" eb="10">
      <t>ジッシツ</t>
    </rPh>
    <rPh sb="10" eb="13">
      <t>コウサイヒ</t>
    </rPh>
    <rPh sb="13" eb="15">
      <t>ヒリツ</t>
    </rPh>
    <rPh sb="18" eb="20">
      <t>ルイジ</t>
    </rPh>
    <rPh sb="20" eb="22">
      <t>ダンタイ</t>
    </rPh>
    <rPh sb="23" eb="25">
      <t>ヒカク</t>
    </rPh>
    <rPh sb="27" eb="28">
      <t>タカ</t>
    </rPh>
    <rPh sb="29" eb="31">
      <t>スイジュン</t>
    </rPh>
    <rPh sb="42" eb="44">
      <t>ナンカイ</t>
    </rPh>
    <rPh sb="47" eb="49">
      <t>ジシン</t>
    </rPh>
    <rPh sb="49" eb="51">
      <t>タイサク</t>
    </rPh>
    <rPh sb="51" eb="52">
      <t>トウ</t>
    </rPh>
    <rPh sb="53" eb="55">
      <t>ボウサイ</t>
    </rPh>
    <rPh sb="55" eb="57">
      <t>タイサク</t>
    </rPh>
    <rPh sb="57" eb="59">
      <t>ジギョウ</t>
    </rPh>
    <rPh sb="61" eb="62">
      <t>ト</t>
    </rPh>
    <rPh sb="63" eb="64">
      <t>ク</t>
    </rPh>
    <rPh sb="66" eb="71">
      <t>トウゴウホイクショ</t>
    </rPh>
    <rPh sb="72" eb="75">
      <t>セイビトウ</t>
    </rPh>
    <rPh sb="76" eb="78">
      <t>オオガタ</t>
    </rPh>
    <rPh sb="81" eb="83">
      <t>ジギョウ</t>
    </rPh>
    <rPh sb="84" eb="86">
      <t>ジッシ</t>
    </rPh>
    <rPh sb="89" eb="92">
      <t>チホウサイ</t>
    </rPh>
    <rPh sb="93" eb="95">
      <t>シンキ</t>
    </rPh>
    <rPh sb="95" eb="97">
      <t>ハッコウ</t>
    </rPh>
    <rPh sb="105" eb="108">
      <t>ダイキボ</t>
    </rPh>
    <rPh sb="109" eb="111">
      <t>サイガイ</t>
    </rPh>
    <rPh sb="113" eb="114">
      <t>ソナ</t>
    </rPh>
    <rPh sb="116" eb="119">
      <t>チホウサイ</t>
    </rPh>
    <rPh sb="120" eb="122">
      <t>ハッコウ</t>
    </rPh>
    <rPh sb="123" eb="125">
      <t>ヨクセイ</t>
    </rPh>
    <rPh sb="134" eb="136">
      <t>イジョウ</t>
    </rPh>
    <rPh sb="137" eb="140">
      <t>コウサイヒ</t>
    </rPh>
    <rPh sb="141" eb="144">
      <t>テキセイカ</t>
    </rPh>
    <rPh sb="145" eb="146">
      <t>ト</t>
    </rPh>
    <rPh sb="147" eb="148">
      <t>ク</t>
    </rPh>
    <rPh sb="152" eb="154">
      <t>ヒツヨウ</t>
    </rPh>
    <phoneticPr fontId="10"/>
  </si>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</sst>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0" fontId="40" fillId="0" borderId="0" xfId="20" applyFont="1">
      <alignment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9" xfId="8" applyFont="1" applyBorder="1" applyAlignment="1">
      <alignment horizontal="center" vertical="center"/>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68" xfId="8" applyFont="1" applyBorder="1" applyAlignment="1">
      <alignment horizontal="center" vertical="center"/>
    </xf>
    <xf numFmtId="0" fontId="21" fillId="0" borderId="40"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37" xfId="8" applyFont="1" applyBorder="1" applyAlignment="1">
      <alignment horizontal="center" vertical="center"/>
    </xf>
    <xf numFmtId="0" fontId="21" fillId="0" borderId="69" xfId="8" applyFont="1" applyBorder="1" applyAlignment="1">
      <alignment horizontal="center"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24" xfId="8" applyFont="1" applyBorder="1" applyAlignment="1">
      <alignment horizontal="center" vertical="center"/>
    </xf>
    <xf numFmtId="0" fontId="21" fillId="0" borderId="56" xfId="8" applyFont="1" applyBorder="1" applyAlignment="1">
      <alignment horizontal="center" vertical="center"/>
    </xf>
    <xf numFmtId="0" fontId="21" fillId="0" borderId="66" xfId="8" applyFont="1" applyBorder="1" applyAlignment="1">
      <alignment horizontal="center" vertical="center"/>
    </xf>
    <xf numFmtId="0" fontId="21" fillId="0" borderId="67" xfId="8" applyFont="1" applyBorder="1" applyAlignment="1">
      <alignment horizontal="center" vertical="center"/>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3" xfId="8" applyFont="1" applyBorder="1" applyAlignment="1">
      <alignment horizontal="center" vertical="center"/>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7" xfId="8" applyFont="1" applyBorder="1" applyAlignment="1">
      <alignment horizontal="left" vertical="center"/>
    </xf>
    <xf numFmtId="0" fontId="21" fillId="0" borderId="0" xfId="8" applyFont="1" applyAlignment="1">
      <alignment horizontal="left" vertical="center"/>
    </xf>
    <xf numFmtId="0" fontId="21" fillId="0" borderId="66" xfId="8" applyFont="1" applyBorder="1" applyAlignment="1">
      <alignment horizontal="left" vertical="center"/>
    </xf>
    <xf numFmtId="0" fontId="21" fillId="0" borderId="14" xfId="8" applyFont="1" applyBorder="1" applyAlignment="1">
      <alignment horizontal="center" vertical="center"/>
    </xf>
    <xf numFmtId="0" fontId="21" fillId="0" borderId="51" xfId="8" applyFont="1" applyBorder="1" applyAlignment="1">
      <alignment horizontal="center" vertical="center"/>
    </xf>
    <xf numFmtId="0" fontId="21" fillId="0" borderId="15" xfId="8" applyFont="1" applyBorder="1" applyAlignment="1">
      <alignment horizontal="center" vertical="center"/>
    </xf>
    <xf numFmtId="0" fontId="21" fillId="0" borderId="52"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41" xfId="8" applyFont="1" applyBorder="1" applyAlignment="1">
      <alignment horizontal="center" vertical="center"/>
    </xf>
    <xf numFmtId="0" fontId="21" fillId="0" borderId="16"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0" fontId="21" fillId="0" borderId="11" xfId="8" applyFont="1" applyBorder="1" applyAlignment="1">
      <alignment horizontal="center" vertical="center"/>
    </xf>
    <xf numFmtId="0" fontId="21" fillId="0" borderId="12"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0" xfId="8" applyNumberFormat="1" applyFont="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0" xfId="8" applyFont="1" applyBorder="1">
      <alignment vertical="center"/>
    </xf>
    <xf numFmtId="0" fontId="21" fillId="0" borderId="31" xfId="8" applyFont="1" applyBorder="1">
      <alignment vertical="center"/>
    </xf>
    <xf numFmtId="0" fontId="21" fillId="0" borderId="42"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77"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39" xfId="8" applyFont="1" applyBorder="1">
      <alignment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32" xfId="8" applyNumberFormat="1" applyFont="1" applyBorder="1" applyAlignment="1">
      <alignment horizontal="right" vertical="center" shrinkToFit="1"/>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41" xfId="8" applyFont="1" applyBorder="1">
      <alignment vertical="center"/>
    </xf>
    <xf numFmtId="0" fontId="25" fillId="0" borderId="31" xfId="8" applyFont="1" applyBorder="1">
      <alignment vertical="center"/>
    </xf>
    <xf numFmtId="0" fontId="25" fillId="0" borderId="42" xfId="8" applyFont="1" applyBorder="1">
      <alignment vertical="center"/>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1" fillId="0" borderId="42"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78" fontId="21" fillId="0" borderId="8" xfId="8" applyNumberFormat="1" applyFont="1" applyBorder="1" applyAlignment="1">
      <alignment horizontal="right"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8"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4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8" fillId="0" borderId="31" xfId="8" applyFont="1" applyBorder="1">
      <alignment vertical="center"/>
    </xf>
    <xf numFmtId="0" fontId="28" fillId="0" borderId="42" xfId="8" applyFont="1" applyBorder="1">
      <alignmen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49" fontId="21" fillId="0" borderId="0" xfId="8" applyNumberFormat="1" applyFont="1" applyAlignment="1">
      <alignment horizontal="lef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0" fontId="21" fillId="0" borderId="1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1" fillId="0" borderId="0" xfId="8" applyFont="1" applyAlignment="1">
      <alignment horizontal="center" vertical="center" shrinkToFit="1"/>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pplyProtection="1">
      <alignment horizontal="center" vertical="center" shrinkToFit="1"/>
      <protection hidden="1"/>
    </xf>
    <xf numFmtId="0" fontId="21" fillId="0" borderId="0" xfId="8" applyFont="1">
      <alignment vertical="center"/>
    </xf>
    <xf numFmtId="0" fontId="21" fillId="0" borderId="0" xfId="10">
      <alignment vertical="center"/>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0" fontId="21" fillId="0" borderId="34" xfId="11" applyFont="1" applyBorder="1" applyAlignment="1">
      <alignment horizontal="center" vertical="center"/>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12"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38" xfId="11" applyNumberFormat="1" applyFont="1" applyBorder="1" applyAlignment="1">
      <alignment horizontal="right" vertical="center" shrinkToFit="1"/>
    </xf>
    <xf numFmtId="178" fontId="21" fillId="0" borderId="87"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81" fontId="21" fillId="0" borderId="8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8"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38" xfId="11" applyNumberFormat="1" applyFont="1" applyBorder="1" applyAlignment="1">
      <alignment horizontal="right"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65" xfId="11" applyNumberFormat="1" applyFont="1" applyBorder="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1" fillId="0" borderId="84" xfId="11" applyNumberFormat="1" applyFont="1" applyBorder="1" applyAlignment="1">
      <alignment horizontal="right" vertical="center" shrinkToFit="1"/>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0" fontId="1" fillId="0" borderId="38" xfId="11" applyBorder="1" applyAlignment="1">
      <alignment horizontal="right" vertical="center" shrinkToFit="1"/>
    </xf>
    <xf numFmtId="181" fontId="21" fillId="0" borderId="41" xfId="11" applyNumberFormat="1" applyFont="1" applyBorder="1" applyAlignment="1">
      <alignment horizontal="right" vertical="center" shrinkToFit="1"/>
    </xf>
    <xf numFmtId="181" fontId="21" fillId="0" borderId="65" xfId="11" applyNumberFormat="1" applyFont="1" applyBorder="1" applyAlignment="1">
      <alignment horizontal="right" vertical="center" shrinkToFit="1"/>
    </xf>
    <xf numFmtId="181"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1"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178" fontId="21" fillId="0" borderId="37" xfId="11" applyNumberFormat="1" applyFont="1" applyBorder="1" applyAlignment="1">
      <alignment horizontal="right" vertical="center" shrinkToFit="1"/>
    </xf>
    <xf numFmtId="178" fontId="21" fillId="0" borderId="56" xfId="11" applyNumberFormat="1" applyFont="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91"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6" borderId="75" xfId="12" applyFont="1" applyFill="1" applyBorder="1" applyAlignment="1">
      <alignment horizontal="left" vertical="center"/>
    </xf>
    <xf numFmtId="0" fontId="35" fillId="6" borderId="75" xfId="12" applyFont="1" applyFill="1" applyBorder="1">
      <alignment vertical="center"/>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36" xfId="12" applyFont="1" applyFill="1" applyBorder="1" applyAlignment="1" applyProtection="1">
      <alignment horizontal="center" vertical="center" wrapText="1"/>
      <protection locked="0"/>
    </xf>
    <xf numFmtId="0" fontId="35" fillId="7" borderId="9"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4" xfId="15" applyFont="1" applyBorder="1" applyAlignment="1" applyProtection="1">
      <alignment horizontal="lef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9" xfId="15" applyFont="1" applyBorder="1" applyAlignment="1" applyProtection="1">
      <alignment horizontal="left" vertical="center" shrinkToFit="1"/>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29"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6" borderId="8" xfId="12" applyFont="1" applyFill="1" applyBorder="1" applyAlignment="1">
      <alignment horizontal="left" vertical="center"/>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177" fontId="35" fillId="0" borderId="116" xfId="12"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187" fontId="35" fillId="8" borderId="134"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0" fontId="35" fillId="7" borderId="64" xfId="12" applyFont="1" applyFill="1" applyBorder="1" applyAlignment="1" applyProtection="1">
      <alignment horizontal="center" vertical="center" wrapText="1"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39"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2"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0" xfId="12" applyFont="1" applyFill="1" applyBorder="1" applyAlignment="1">
      <alignment horizontal="center" vertical="center"/>
    </xf>
    <xf numFmtId="0" fontId="35" fillId="6" borderId="34" xfId="12" applyFont="1" applyFill="1" applyBorder="1" applyAlignment="1">
      <alignment horizontal="center" vertical="center"/>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65"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38" xfId="12" applyFont="1" applyFill="1" applyBorder="1" applyAlignment="1">
      <alignment horizontal="left" vertical="center"/>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56" xfId="12" applyFont="1" applyFill="1" applyBorder="1">
      <alignment vertical="center"/>
    </xf>
    <xf numFmtId="0" fontId="35"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0" fontId="35" fillId="6" borderId="37" xfId="12" applyFont="1" applyFill="1" applyBorder="1">
      <alignment vertical="center"/>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0" fontId="35" fillId="6" borderId="31" xfId="12" applyFont="1" applyFill="1" applyBorder="1" applyAlignment="1">
      <alignment horizontal="center" vertical="center" wrapText="1"/>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161"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177" fontId="35" fillId="6" borderId="37" xfId="14" applyNumberFormat="1" applyFont="1" applyFill="1" applyBorder="1" applyAlignment="1">
      <alignment horizontal="right" vertical="center" shrinkToFit="1"/>
    </xf>
    <xf numFmtId="0" fontId="37" fillId="6" borderId="42" xfId="12" applyFont="1" applyFill="1" applyBorder="1" applyAlignment="1">
      <alignment horizontal="center" vertical="center"/>
    </xf>
    <xf numFmtId="0" fontId="35" fillId="6" borderId="4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1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187" fontId="35" fillId="6" borderId="129"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81"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45" xfId="12" applyFont="1" applyFill="1" applyBorder="1" applyAlignment="1">
      <alignment horizontal="center" vertical="center"/>
    </xf>
    <xf numFmtId="0" fontId="35" fillId="6" borderId="72" xfId="12" applyFont="1" applyFill="1" applyBorder="1">
      <alignment vertical="center"/>
    </xf>
    <xf numFmtId="0" fontId="35" fillId="6" borderId="70"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51" xfId="14" applyNumberFormat="1" applyFont="1" applyFill="1" applyBorder="1" applyAlignment="1">
      <alignment horizontal="right" vertical="center" shrinkToFit="1"/>
    </xf>
    <xf numFmtId="0" fontId="35" fillId="6" borderId="26" xfId="12" applyFont="1" applyFill="1" applyBorder="1" applyAlignment="1">
      <alignment horizontal="center" vertical="center"/>
    </xf>
    <xf numFmtId="0" fontId="35" fillId="6" borderId="1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0" fontId="35" fillId="6" borderId="7" xfId="12" applyFont="1" applyFill="1" applyBorder="1">
      <alignment vertical="center"/>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79" fontId="1" fillId="0" borderId="0" xfId="17" applyNumberFormat="1" applyFont="1" applyAlignment="1">
      <alignment horizontal="center" vertical="center" wrapText="1"/>
    </xf>
    <xf numFmtId="178" fontId="17" fillId="0" borderId="0" xfId="16" applyNumberFormat="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190274</c:v>
                </c:pt>
                <c:pt idx="1">
                  <c:v>301035</c:v>
                </c:pt>
                <c:pt idx="2">
                  <c:v>277467</c:v>
                </c:pt>
                <c:pt idx="3">
                  <c:v>282256</c:v>
                </c:pt>
                <c:pt idx="4">
                  <c:v>295341</c:v>
                </c:pt>
              </c:numCache>
            </c:numRef>
          </c:val>
          <c:smooth val="0"/>
          <c:extLst>
            <c:ext xmlns:c16="http://schemas.microsoft.com/office/drawing/2014/chart" uri="{C3380CC4-5D6E-409C-BE32-E72D297353CC}">
              <c16:uniqueId val="{00000000-ADC2-40D0-94DA-F14A17EC72E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224738</c:v>
                </c:pt>
                <c:pt idx="1">
                  <c:v>223645</c:v>
                </c:pt>
                <c:pt idx="2">
                  <c:v>130394</c:v>
                </c:pt>
                <c:pt idx="3">
                  <c:v>179259</c:v>
                </c:pt>
                <c:pt idx="4">
                  <c:v>137103</c:v>
                </c:pt>
              </c:numCache>
            </c:numRef>
          </c:val>
          <c:smooth val="0"/>
          <c:extLst>
            <c:ext xmlns:c16="http://schemas.microsoft.com/office/drawing/2014/chart" uri="{C3380CC4-5D6E-409C-BE32-E72D297353CC}">
              <c16:uniqueId val="{00000001-ADC2-40D0-94DA-F14A17EC72E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2.14</c:v>
                </c:pt>
                <c:pt idx="1">
                  <c:v>1.31</c:v>
                </c:pt>
                <c:pt idx="2">
                  <c:v>8</c:v>
                </c:pt>
                <c:pt idx="3">
                  <c:v>14.04</c:v>
                </c:pt>
                <c:pt idx="4">
                  <c:v>10.59</c:v>
                </c:pt>
              </c:numCache>
            </c:numRef>
          </c:val>
          <c:extLst>
            <c:ext xmlns:c16="http://schemas.microsoft.com/office/drawing/2014/chart" uri="{C3380CC4-5D6E-409C-BE32-E72D297353CC}">
              <c16:uniqueId val="{00000000-BC1A-4A27-B848-E2F7F16D03FB}"/>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35.369999999999997</c:v>
                </c:pt>
                <c:pt idx="1">
                  <c:v>34.619999999999997</c:v>
                </c:pt>
                <c:pt idx="2">
                  <c:v>35.22</c:v>
                </c:pt>
                <c:pt idx="3">
                  <c:v>40.590000000000003</c:v>
                </c:pt>
                <c:pt idx="4">
                  <c:v>41.51</c:v>
                </c:pt>
              </c:numCache>
            </c:numRef>
          </c:val>
          <c:extLst>
            <c:ext xmlns:c16="http://schemas.microsoft.com/office/drawing/2014/chart" uri="{C3380CC4-5D6E-409C-BE32-E72D297353CC}">
              <c16:uniqueId val="{00000001-BC1A-4A27-B848-E2F7F16D03FB}"/>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-10.88</c:v>
                </c:pt>
                <c:pt idx="1">
                  <c:v>0.35</c:v>
                </c:pt>
                <c:pt idx="2">
                  <c:v>9.81</c:v>
                </c:pt>
                <c:pt idx="3">
                  <c:v>9.93</c:v>
                </c:pt>
                <c:pt idx="4">
                  <c:v>-2.59</c:v>
                </c:pt>
              </c:numCache>
            </c:numRef>
          </c:val>
          <c:smooth val="0"/>
          <c:extLst>
            <c:ext xmlns:c16="http://schemas.microsoft.com/office/drawing/2014/chart" uri="{C3380CC4-5D6E-409C-BE32-E72D297353CC}">
              <c16:uniqueId val="{00000002-BC1A-4A27-B848-E2F7F16D03FB}"/>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42A-4C5F-957C-C78A1126372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42A-4C5F-957C-C78A1126372E}"/>
            </c:ext>
          </c:extLst>
        </c:ser>
        <c:ser>
          <c:idx val="2"/>
          <c:order val="2"/>
          <c:tx>
            <c:strRef>
              <c:f>データシート!$A$29</c:f>
              <c:strCache>
                <c:ptCount val="1"/>
                <c:pt idx="0">
                  <c:v>特別養護老人ホーム特別会計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242A-4C5F-957C-C78A1126372E}"/>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#N/A</c:v>
                </c:pt>
                <c:pt idx="1">
                  <c:v>0.08</c:v>
                </c:pt>
                <c:pt idx="2">
                  <c:v>#N/A</c:v>
                </c:pt>
                <c:pt idx="3">
                  <c:v>0.06</c:v>
                </c:pt>
                <c:pt idx="4">
                  <c:v>#N/A</c:v>
                </c:pt>
                <c:pt idx="5">
                  <c:v>0.05</c:v>
                </c:pt>
                <c:pt idx="6">
                  <c:v>#N/A</c:v>
                </c:pt>
                <c:pt idx="7">
                  <c:v>0.09</c:v>
                </c:pt>
                <c:pt idx="8">
                  <c:v>#N/A</c:v>
                </c:pt>
                <c:pt idx="9">
                  <c:v>0.06</c:v>
                </c:pt>
              </c:numCache>
            </c:numRef>
          </c:val>
          <c:extLst>
            <c:ext xmlns:c16="http://schemas.microsoft.com/office/drawing/2014/chart" uri="{C3380CC4-5D6E-409C-BE32-E72D297353CC}">
              <c16:uniqueId val="{00000003-242A-4C5F-957C-C78A1126372E}"/>
            </c:ext>
          </c:extLst>
        </c:ser>
        <c:ser>
          <c:idx val="4"/>
          <c:order val="4"/>
          <c:tx>
            <c:strRef>
              <c:f>データシート!$A$31</c:f>
              <c:strCache>
                <c:ptCount val="1"/>
                <c:pt idx="0">
                  <c:v>漁業集落排水処理事業特別会計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0.02</c:v>
                </c:pt>
                <c:pt idx="2">
                  <c:v>#N/A</c:v>
                </c:pt>
                <c:pt idx="3">
                  <c:v>0.02</c:v>
                </c:pt>
                <c:pt idx="4">
                  <c:v>#N/A</c:v>
                </c:pt>
                <c:pt idx="5">
                  <c:v>0</c:v>
                </c:pt>
                <c:pt idx="6">
                  <c:v>#N/A</c:v>
                </c:pt>
                <c:pt idx="7">
                  <c:v>0</c:v>
                </c:pt>
                <c:pt idx="8">
                  <c:v>#N/A</c:v>
                </c:pt>
                <c:pt idx="9">
                  <c:v>0.09</c:v>
                </c:pt>
              </c:numCache>
            </c:numRef>
          </c:val>
          <c:extLst>
            <c:ext xmlns:c16="http://schemas.microsoft.com/office/drawing/2014/chart" uri="{C3380CC4-5D6E-409C-BE32-E72D297353CC}">
              <c16:uniqueId val="{00000004-242A-4C5F-957C-C78A1126372E}"/>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0.24</c:v>
                </c:pt>
                <c:pt idx="2">
                  <c:v>#N/A</c:v>
                </c:pt>
                <c:pt idx="3">
                  <c:v>1.23</c:v>
                </c:pt>
                <c:pt idx="4">
                  <c:v>#N/A</c:v>
                </c:pt>
                <c:pt idx="5">
                  <c:v>1.64</c:v>
                </c:pt>
                <c:pt idx="6">
                  <c:v>#N/A</c:v>
                </c:pt>
                <c:pt idx="7">
                  <c:v>0.88</c:v>
                </c:pt>
                <c:pt idx="8">
                  <c:v>#N/A</c:v>
                </c:pt>
                <c:pt idx="9">
                  <c:v>0.1</c:v>
                </c:pt>
              </c:numCache>
            </c:numRef>
          </c:val>
          <c:extLst>
            <c:ext xmlns:c16="http://schemas.microsoft.com/office/drawing/2014/chart" uri="{C3380CC4-5D6E-409C-BE32-E72D297353CC}">
              <c16:uniqueId val="{00000005-242A-4C5F-957C-C78A1126372E}"/>
            </c:ext>
          </c:extLst>
        </c:ser>
        <c:ser>
          <c:idx val="6"/>
          <c:order val="6"/>
          <c:tx>
            <c:strRef>
              <c:f>データシート!$A$33</c:f>
              <c:strCache>
                <c:ptCount val="1"/>
                <c:pt idx="0">
                  <c:v>簡易水道事業会計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0.35</c:v>
                </c:pt>
                <c:pt idx="2">
                  <c:v>#N/A</c:v>
                </c:pt>
                <c:pt idx="3">
                  <c:v>0</c:v>
                </c:pt>
                <c:pt idx="4">
                  <c:v>#N/A</c:v>
                </c:pt>
                <c:pt idx="5">
                  <c:v>0.02</c:v>
                </c:pt>
                <c:pt idx="6">
                  <c:v>#N/A</c:v>
                </c:pt>
                <c:pt idx="7">
                  <c:v>0.01</c:v>
                </c:pt>
                <c:pt idx="8">
                  <c:v>#N/A</c:v>
                </c:pt>
                <c:pt idx="9">
                  <c:v>0.33</c:v>
                </c:pt>
              </c:numCache>
            </c:numRef>
          </c:val>
          <c:extLst>
            <c:ext xmlns:c16="http://schemas.microsoft.com/office/drawing/2014/chart" uri="{C3380CC4-5D6E-409C-BE32-E72D297353CC}">
              <c16:uniqueId val="{00000006-242A-4C5F-957C-C78A1126372E}"/>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0.05</c:v>
                </c:pt>
                <c:pt idx="2">
                  <c:v>#N/A</c:v>
                </c:pt>
                <c:pt idx="3">
                  <c:v>0.64</c:v>
                </c:pt>
                <c:pt idx="4">
                  <c:v>#N/A</c:v>
                </c:pt>
                <c:pt idx="5">
                  <c:v>0.68</c:v>
                </c:pt>
                <c:pt idx="6">
                  <c:v>#N/A</c:v>
                </c:pt>
                <c:pt idx="7">
                  <c:v>0.54</c:v>
                </c:pt>
                <c:pt idx="8">
                  <c:v>#N/A</c:v>
                </c:pt>
                <c:pt idx="9">
                  <c:v>0.72</c:v>
                </c:pt>
              </c:numCache>
            </c:numRef>
          </c:val>
          <c:extLst>
            <c:ext xmlns:c16="http://schemas.microsoft.com/office/drawing/2014/chart" uri="{C3380CC4-5D6E-409C-BE32-E72D297353CC}">
              <c16:uniqueId val="{00000007-242A-4C5F-957C-C78A1126372E}"/>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2.13</c:v>
                </c:pt>
                <c:pt idx="2">
                  <c:v>#N/A</c:v>
                </c:pt>
                <c:pt idx="3">
                  <c:v>1.3</c:v>
                </c:pt>
                <c:pt idx="4">
                  <c:v>#N/A</c:v>
                </c:pt>
                <c:pt idx="5">
                  <c:v>7.99</c:v>
                </c:pt>
                <c:pt idx="6">
                  <c:v>#N/A</c:v>
                </c:pt>
                <c:pt idx="7">
                  <c:v>14.03</c:v>
                </c:pt>
                <c:pt idx="8">
                  <c:v>#N/A</c:v>
                </c:pt>
                <c:pt idx="9">
                  <c:v>10.58</c:v>
                </c:pt>
              </c:numCache>
            </c:numRef>
          </c:val>
          <c:extLst>
            <c:ext xmlns:c16="http://schemas.microsoft.com/office/drawing/2014/chart" uri="{C3380CC4-5D6E-409C-BE32-E72D297353CC}">
              <c16:uniqueId val="{00000008-242A-4C5F-957C-C78A1126372E}"/>
            </c:ext>
          </c:extLst>
        </c:ser>
        <c:ser>
          <c:idx val="9"/>
          <c:order val="9"/>
          <c:tx>
            <c:strRef>
              <c:f>データシート!$A$36</c:f>
              <c:strCache>
                <c:ptCount val="1"/>
                <c:pt idx="0">
                  <c:v>大月町病院事業会計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10.14</c:v>
                </c:pt>
                <c:pt idx="2">
                  <c:v>#N/A</c:v>
                </c:pt>
                <c:pt idx="3">
                  <c:v>10.84</c:v>
                </c:pt>
                <c:pt idx="4">
                  <c:v>#N/A</c:v>
                </c:pt>
                <c:pt idx="5">
                  <c:v>11.67</c:v>
                </c:pt>
                <c:pt idx="6">
                  <c:v>#N/A</c:v>
                </c:pt>
                <c:pt idx="7">
                  <c:v>13.49</c:v>
                </c:pt>
                <c:pt idx="8">
                  <c:v>#N/A</c:v>
                </c:pt>
                <c:pt idx="9">
                  <c:v>14.61</c:v>
                </c:pt>
              </c:numCache>
            </c:numRef>
          </c:val>
          <c:extLst>
            <c:ext xmlns:c16="http://schemas.microsoft.com/office/drawing/2014/chart" uri="{C3380CC4-5D6E-409C-BE32-E72D297353CC}">
              <c16:uniqueId val="{00000009-242A-4C5F-957C-C78A1126372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493</c:v>
                </c:pt>
                <c:pt idx="5">
                  <c:v>520</c:v>
                </c:pt>
                <c:pt idx="8">
                  <c:v>500</c:v>
                </c:pt>
                <c:pt idx="11">
                  <c:v>475</c:v>
                </c:pt>
                <c:pt idx="14">
                  <c:v>458</c:v>
                </c:pt>
              </c:numCache>
            </c:numRef>
          </c:val>
          <c:extLst>
            <c:ext xmlns:c16="http://schemas.microsoft.com/office/drawing/2014/chart" uri="{C3380CC4-5D6E-409C-BE32-E72D297353CC}">
              <c16:uniqueId val="{00000000-8306-4BF4-9816-7AE2CDDC2836}"/>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306-4BF4-9816-7AE2CDDC2836}"/>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3</c:v>
                </c:pt>
                <c:pt idx="3">
                  <c:v>8</c:v>
                </c:pt>
                <c:pt idx="6">
                  <c:v>10</c:v>
                </c:pt>
                <c:pt idx="9">
                  <c:v>8</c:v>
                </c:pt>
                <c:pt idx="12">
                  <c:v>9</c:v>
                </c:pt>
              </c:numCache>
            </c:numRef>
          </c:val>
          <c:extLst>
            <c:ext xmlns:c16="http://schemas.microsoft.com/office/drawing/2014/chart" uri="{C3380CC4-5D6E-409C-BE32-E72D297353CC}">
              <c16:uniqueId val="{00000002-8306-4BF4-9816-7AE2CDDC2836}"/>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7</c:v>
                </c:pt>
                <c:pt idx="3">
                  <c:v>6</c:v>
                </c:pt>
                <c:pt idx="6">
                  <c:v>7</c:v>
                </c:pt>
                <c:pt idx="9">
                  <c:v>4</c:v>
                </c:pt>
                <c:pt idx="12">
                  <c:v>1</c:v>
                </c:pt>
              </c:numCache>
            </c:numRef>
          </c:val>
          <c:extLst>
            <c:ext xmlns:c16="http://schemas.microsoft.com/office/drawing/2014/chart" uri="{C3380CC4-5D6E-409C-BE32-E72D297353CC}">
              <c16:uniqueId val="{00000003-8306-4BF4-9816-7AE2CDDC2836}"/>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49</c:v>
                </c:pt>
                <c:pt idx="3">
                  <c:v>59</c:v>
                </c:pt>
                <c:pt idx="6">
                  <c:v>58</c:v>
                </c:pt>
                <c:pt idx="9">
                  <c:v>69</c:v>
                </c:pt>
                <c:pt idx="12">
                  <c:v>64</c:v>
                </c:pt>
              </c:numCache>
            </c:numRef>
          </c:val>
          <c:extLst>
            <c:ext xmlns:c16="http://schemas.microsoft.com/office/drawing/2014/chart" uri="{C3380CC4-5D6E-409C-BE32-E72D297353CC}">
              <c16:uniqueId val="{00000004-8306-4BF4-9816-7AE2CDDC2836}"/>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306-4BF4-9816-7AE2CDDC2836}"/>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306-4BF4-9816-7AE2CDDC2836}"/>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656</c:v>
                </c:pt>
                <c:pt idx="3">
                  <c:v>703</c:v>
                </c:pt>
                <c:pt idx="6">
                  <c:v>668</c:v>
                </c:pt>
                <c:pt idx="9">
                  <c:v>581</c:v>
                </c:pt>
                <c:pt idx="12">
                  <c:v>609</c:v>
                </c:pt>
              </c:numCache>
            </c:numRef>
          </c:val>
          <c:extLst>
            <c:ext xmlns:c16="http://schemas.microsoft.com/office/drawing/2014/chart" uri="{C3380CC4-5D6E-409C-BE32-E72D297353CC}">
              <c16:uniqueId val="{00000007-8306-4BF4-9816-7AE2CDDC2836}"/>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222</c:v>
                </c:pt>
                <c:pt idx="2">
                  <c:v>#N/A</c:v>
                </c:pt>
                <c:pt idx="3">
                  <c:v>#N/A</c:v>
                </c:pt>
                <c:pt idx="4">
                  <c:v>256</c:v>
                </c:pt>
                <c:pt idx="5">
                  <c:v>#N/A</c:v>
                </c:pt>
                <c:pt idx="6">
                  <c:v>#N/A</c:v>
                </c:pt>
                <c:pt idx="7">
                  <c:v>243</c:v>
                </c:pt>
                <c:pt idx="8">
                  <c:v>#N/A</c:v>
                </c:pt>
                <c:pt idx="9">
                  <c:v>#N/A</c:v>
                </c:pt>
                <c:pt idx="10">
                  <c:v>187</c:v>
                </c:pt>
                <c:pt idx="11">
                  <c:v>#N/A</c:v>
                </c:pt>
                <c:pt idx="12">
                  <c:v>#N/A</c:v>
                </c:pt>
                <c:pt idx="13">
                  <c:v>225</c:v>
                </c:pt>
                <c:pt idx="14">
                  <c:v>#N/A</c:v>
                </c:pt>
              </c:numCache>
            </c:numRef>
          </c:val>
          <c:smooth val="0"/>
          <c:extLst>
            <c:ext xmlns:c16="http://schemas.microsoft.com/office/drawing/2014/chart" uri="{C3380CC4-5D6E-409C-BE32-E72D297353CC}">
              <c16:uniqueId val="{00000008-8306-4BF4-9816-7AE2CDDC2836}"/>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4573</c:v>
                </c:pt>
                <c:pt idx="5">
                  <c:v>4836</c:v>
                </c:pt>
                <c:pt idx="8">
                  <c:v>4742</c:v>
                </c:pt>
                <c:pt idx="11">
                  <c:v>4609</c:v>
                </c:pt>
                <c:pt idx="14">
                  <c:v>4633</c:v>
                </c:pt>
              </c:numCache>
            </c:numRef>
          </c:val>
          <c:extLst>
            <c:ext xmlns:c16="http://schemas.microsoft.com/office/drawing/2014/chart" uri="{C3380CC4-5D6E-409C-BE32-E72D297353CC}">
              <c16:uniqueId val="{00000000-074D-4F58-BC67-E745F5D336DA}"/>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139</c:v>
                </c:pt>
                <c:pt idx="5">
                  <c:v>273</c:v>
                </c:pt>
                <c:pt idx="8">
                  <c:v>189</c:v>
                </c:pt>
                <c:pt idx="11">
                  <c:v>185</c:v>
                </c:pt>
                <c:pt idx="14">
                  <c:v>133</c:v>
                </c:pt>
              </c:numCache>
            </c:numRef>
          </c:val>
          <c:extLst>
            <c:ext xmlns:c16="http://schemas.microsoft.com/office/drawing/2014/chart" uri="{C3380CC4-5D6E-409C-BE32-E72D297353CC}">
              <c16:uniqueId val="{00000001-074D-4F58-BC67-E745F5D336DA}"/>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1900</c:v>
                </c:pt>
                <c:pt idx="5">
                  <c:v>1992</c:v>
                </c:pt>
                <c:pt idx="8">
                  <c:v>2116</c:v>
                </c:pt>
                <c:pt idx="11">
                  <c:v>2377</c:v>
                </c:pt>
                <c:pt idx="14">
                  <c:v>2493</c:v>
                </c:pt>
              </c:numCache>
            </c:numRef>
          </c:val>
          <c:extLst>
            <c:ext xmlns:c16="http://schemas.microsoft.com/office/drawing/2014/chart" uri="{C3380CC4-5D6E-409C-BE32-E72D297353CC}">
              <c16:uniqueId val="{00000002-074D-4F58-BC67-E745F5D336DA}"/>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74D-4F58-BC67-E745F5D336DA}"/>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74D-4F58-BC67-E745F5D336DA}"/>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74D-4F58-BC67-E745F5D336DA}"/>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1167</c:v>
                </c:pt>
                <c:pt idx="3">
                  <c:v>1146</c:v>
                </c:pt>
                <c:pt idx="6">
                  <c:v>1098</c:v>
                </c:pt>
                <c:pt idx="9">
                  <c:v>1091</c:v>
                </c:pt>
                <c:pt idx="12">
                  <c:v>1107</c:v>
                </c:pt>
              </c:numCache>
            </c:numRef>
          </c:val>
          <c:extLst>
            <c:ext xmlns:c16="http://schemas.microsoft.com/office/drawing/2014/chart" uri="{C3380CC4-5D6E-409C-BE32-E72D297353CC}">
              <c16:uniqueId val="{00000006-074D-4F58-BC67-E745F5D336DA}"/>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21</c:v>
                </c:pt>
                <c:pt idx="3">
                  <c:v>13</c:v>
                </c:pt>
                <c:pt idx="6">
                  <c:v>7</c:v>
                </c:pt>
                <c:pt idx="9">
                  <c:v>2</c:v>
                </c:pt>
                <c:pt idx="12">
                  <c:v>0</c:v>
                </c:pt>
              </c:numCache>
            </c:numRef>
          </c:val>
          <c:extLst>
            <c:ext xmlns:c16="http://schemas.microsoft.com/office/drawing/2014/chart" uri="{C3380CC4-5D6E-409C-BE32-E72D297353CC}">
              <c16:uniqueId val="{00000007-074D-4F58-BC67-E745F5D336DA}"/>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644</c:v>
                </c:pt>
                <c:pt idx="3">
                  <c:v>736</c:v>
                </c:pt>
                <c:pt idx="6">
                  <c:v>721</c:v>
                </c:pt>
                <c:pt idx="9">
                  <c:v>748</c:v>
                </c:pt>
                <c:pt idx="12">
                  <c:v>813</c:v>
                </c:pt>
              </c:numCache>
            </c:numRef>
          </c:val>
          <c:extLst>
            <c:ext xmlns:c16="http://schemas.microsoft.com/office/drawing/2014/chart" uri="{C3380CC4-5D6E-409C-BE32-E72D297353CC}">
              <c16:uniqueId val="{00000008-074D-4F58-BC67-E745F5D336DA}"/>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074D-4F58-BC67-E745F5D336DA}"/>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5980</c:v>
                </c:pt>
                <c:pt idx="3">
                  <c:v>5932</c:v>
                </c:pt>
                <c:pt idx="6">
                  <c:v>5769</c:v>
                </c:pt>
                <c:pt idx="9">
                  <c:v>5639</c:v>
                </c:pt>
                <c:pt idx="12">
                  <c:v>5465</c:v>
                </c:pt>
              </c:numCache>
            </c:numRef>
          </c:val>
          <c:extLst>
            <c:ext xmlns:c16="http://schemas.microsoft.com/office/drawing/2014/chart" uri="{C3380CC4-5D6E-409C-BE32-E72D297353CC}">
              <c16:uniqueId val="{0000000A-074D-4F58-BC67-E745F5D336DA}"/>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1200</c:v>
                </c:pt>
                <c:pt idx="2">
                  <c:v>#N/A</c:v>
                </c:pt>
                <c:pt idx="3">
                  <c:v>#N/A</c:v>
                </c:pt>
                <c:pt idx="4">
                  <c:v>726</c:v>
                </c:pt>
                <c:pt idx="5">
                  <c:v>#N/A</c:v>
                </c:pt>
                <c:pt idx="6">
                  <c:v>#N/A</c:v>
                </c:pt>
                <c:pt idx="7">
                  <c:v>549</c:v>
                </c:pt>
                <c:pt idx="8">
                  <c:v>#N/A</c:v>
                </c:pt>
                <c:pt idx="9">
                  <c:v>#N/A</c:v>
                </c:pt>
                <c:pt idx="10">
                  <c:v>308</c:v>
                </c:pt>
                <c:pt idx="11">
                  <c:v>#N/A</c:v>
                </c:pt>
                <c:pt idx="12">
                  <c:v>#N/A</c:v>
                </c:pt>
                <c:pt idx="13">
                  <c:v>126</c:v>
                </c:pt>
                <c:pt idx="14">
                  <c:v>#N/A</c:v>
                </c:pt>
              </c:numCache>
            </c:numRef>
          </c:val>
          <c:smooth val="0"/>
          <c:extLst>
            <c:ext xmlns:c16="http://schemas.microsoft.com/office/drawing/2014/chart" uri="{C3380CC4-5D6E-409C-BE32-E72D297353CC}">
              <c16:uniqueId val="{0000000B-074D-4F58-BC67-E745F5D336DA}"/>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1062</c:v>
                </c:pt>
                <c:pt idx="1">
                  <c:v>1184</c:v>
                </c:pt>
                <c:pt idx="2">
                  <c:v>1209</c:v>
                </c:pt>
              </c:numCache>
            </c:numRef>
          </c:val>
          <c:extLst>
            <c:ext xmlns:c16="http://schemas.microsoft.com/office/drawing/2014/chart" uri="{C3380CC4-5D6E-409C-BE32-E72D297353CC}">
              <c16:uniqueId val="{00000000-B14C-4CDD-88EB-D088E90CDA9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275</c:v>
                </c:pt>
                <c:pt idx="1">
                  <c:v>275</c:v>
                </c:pt>
                <c:pt idx="2">
                  <c:v>286</c:v>
                </c:pt>
              </c:numCache>
            </c:numRef>
          </c:val>
          <c:extLst>
            <c:ext xmlns:c16="http://schemas.microsoft.com/office/drawing/2014/chart" uri="{C3380CC4-5D6E-409C-BE32-E72D297353CC}">
              <c16:uniqueId val="{00000001-B14C-4CDD-88EB-D088E90CDA9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711</c:v>
                </c:pt>
                <c:pt idx="1">
                  <c:v>801</c:v>
                </c:pt>
                <c:pt idx="2">
                  <c:v>840</c:v>
                </c:pt>
              </c:numCache>
            </c:numRef>
          </c:val>
          <c:extLst>
            <c:ext xmlns:c16="http://schemas.microsoft.com/office/drawing/2014/chart" uri="{C3380CC4-5D6E-409C-BE32-E72D297353CC}">
              <c16:uniqueId val="{00000002-B14C-4CDD-88EB-D088E90CDA9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{AC93AD04-3FE5-4DFD-8272-4713A4B0F981}</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AF2A-46D3-90F5-9BFA76EF159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{2E56F4D9-68A3-41E7-BC09-0D8084FD3794}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F2A-46D3-90F5-9BFA76EF159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{56A33B06-37F8-4914-A050-22010B1B3089}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F2A-46D3-90F5-9BFA76EF159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{4496593F-DE63-4404-AD61-F0295B76D1BC}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F2A-46D3-90F5-9BFA76EF159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{DB924268-C51C-47A9-889E-16A3BEC8619A}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F2A-46D3-90F5-9BFA76EF159A}"/>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{01D993C0-E0D4-4C73-A13B-EE161CDE04EB}</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AF2A-46D3-90F5-9BFA76EF159A}"/>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{F39F1C18-4B7E-46A3-8AA2-438F316A5BC0}</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AF2A-46D3-90F5-9BFA76EF159A}"/>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{43928CD5-3396-401C-93EE-029F54392D46}</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AF2A-46D3-90F5-9BFA76EF159A}"/>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{816ABBA8-EB73-4FD2-B158-67B725B7715A}</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AF2A-46D3-90F5-9BFA76EF159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59.2</c:v>
                </c:pt>
                <c:pt idx="8">
                  <c:v>58.1</c:v>
                </c:pt>
                <c:pt idx="16">
                  <c:v>58.4</c:v>
                </c:pt>
                <c:pt idx="24">
                  <c:v>60</c:v>
                </c:pt>
                <c:pt idx="32">
                  <c:v>61.4</c:v>
                </c:pt>
              </c:numCache>
            </c:numRef>
          </c:xVal>
          <c:yVal>
            <c:numRef>
              <c:f>公会計指標分析・財政指標組合せ分析表!$BP$51:$DC$51</c:f>
              <c:numCache>
                <c:formatCode>#,##0.0;"▲ "#,##0.0</c:formatCode>
                <c:ptCount val="40"/>
                <c:pt idx="0">
                  <c:v>55</c:v>
                </c:pt>
                <c:pt idx="8">
                  <c:v>31.6</c:v>
                </c:pt>
                <c:pt idx="16">
                  <c:v>21.6</c:v>
                </c:pt>
                <c:pt idx="24">
                  <c:v>12.5</c:v>
                </c:pt>
                <c:pt idx="32">
                  <c:v>5.0999999999999996</c:v>
                </c:pt>
              </c:numCache>
            </c:numRef>
          </c:yVal>
          <c:smooth val="0"/>
          <c:extLst>
            <c:ext xmlns:c16="http://schemas.microsoft.com/office/drawing/2014/chart" uri="{C3380CC4-5D6E-409C-BE32-E72D297353CC}">
              <c16:uniqueId val="{00000009-AF2A-46D3-90F5-9BFA76EF159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{C80CF6A2-1C7A-43A1-A093-3958B3685DEF}</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AF2A-46D3-90F5-9BFA76EF159A}"/>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{11414C0C-B166-488E-9B25-B35AB5A667EB}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F2A-46D3-90F5-9BFA76EF159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{264781AB-B5F0-4DF1-B081-6017B15AC99C}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F2A-46D3-90F5-9BFA76EF159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{E9268BA9-65D5-41D8-84AE-7FE520E26E83}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F2A-46D3-90F5-9BFA76EF159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{4048A3AB-FDF0-4F75-AB11-491A0D22CD9D}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F2A-46D3-90F5-9BFA76EF159A}"/>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{E2584D07-F8AA-430D-8265-733CAD15755D}</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AF2A-46D3-90F5-9BFA76EF159A}"/>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{F9579EC3-B7E3-4EB2-9F84-27D3AF1CE8D5}</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AF2A-46D3-90F5-9BFA76EF159A}"/>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{8037C04A-2331-48B8-88F2-04283B141E3D}</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AF2A-46D3-90F5-9BFA76EF159A}"/>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{4958D9BA-E9CA-4E80-B466-A8C792118EB8}</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AF2A-46D3-90F5-9BFA76EF159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61.6</c:v>
                </c:pt>
                <c:pt idx="8">
                  <c:v>61</c:v>
                </c:pt>
                <c:pt idx="16">
                  <c:v>62.2</c:v>
                </c:pt>
                <c:pt idx="24">
                  <c:v>63.6</c:v>
                </c:pt>
                <c:pt idx="32">
                  <c:v>65.900000000000006</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AF2A-46D3-90F5-9BFA76EF159A}"/>
            </c:ext>
          </c:extLst>
        </c:ser>
        <c:dLbls>
          <c:showLegendKey val="0"/>
          <c:showVal val="1"/>
          <c:showCatName val="0"/>
          <c:showSerName val="0"/>
          <c:showPercent val="0"/>
          <c:showBubbleSize val="0"/>
        </c:dLbls>
        <c:axId val="46179840"/>
        <c:axId val="46181760"/>
      </c:scatterChart>
      <c:valAx>
        <c:axId val="46179840"/>
        <c:scaling>
          <c:orientation val="maxMin"/>
          <c:max val="67"/>
          <c:min val="57"/>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7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{09D24405-3939-4ED5-80B1-1BF764AAA2B7}</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2012-493B-8EDA-60867B4B154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{B6C9D4AE-2036-4573-A5D7-76FDE2C9E440}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012-493B-8EDA-60867B4B154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{A43B3C5A-2CE1-40D4-BE04-8C705D427EA3}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012-493B-8EDA-60867B4B154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{51231423-5DA0-40E7-A209-B03E4D6295E3}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012-493B-8EDA-60867B4B154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{24D3E7B6-5DE1-4E55-AB73-BC84A531C978}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012-493B-8EDA-60867B4B1547}"/>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{47B6666C-D78A-43FC-A707-7F916E243972}</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2012-493B-8EDA-60867B4B1547}"/>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{0B36AA19-5A40-488D-A320-547C55759CFD}</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2012-493B-8EDA-60867B4B1547}"/>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{5850C388-BC1B-462F-A596-C7AA15FE200B}</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2012-493B-8EDA-60867B4B1547}"/>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{22383B80-6BCA-493C-821B-A9AE72CF299D}</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2012-493B-8EDA-60867B4B154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9.1</c:v>
                </c:pt>
                <c:pt idx="8">
                  <c:v>10.199999999999999</c:v>
                </c:pt>
                <c:pt idx="16">
                  <c:v>10.3</c:v>
                </c:pt>
                <c:pt idx="24">
                  <c:v>9.4</c:v>
                </c:pt>
                <c:pt idx="32">
                  <c:v>8.6999999999999993</c:v>
                </c:pt>
              </c:numCache>
            </c:numRef>
          </c:xVal>
          <c:yVal>
            <c:numRef>
              <c:f>公会計指標分析・財政指標組合せ分析表!$BP$73:$DC$73</c:f>
              <c:numCache>
                <c:formatCode>#,##0.0;"▲ "#,##0.0</c:formatCode>
                <c:ptCount val="40"/>
                <c:pt idx="0">
                  <c:v>55</c:v>
                </c:pt>
                <c:pt idx="8">
                  <c:v>31.6</c:v>
                </c:pt>
                <c:pt idx="16">
                  <c:v>21.6</c:v>
                </c:pt>
                <c:pt idx="24">
                  <c:v>12.5</c:v>
                </c:pt>
                <c:pt idx="32">
                  <c:v>5.0999999999999996</c:v>
                </c:pt>
              </c:numCache>
            </c:numRef>
          </c:yVal>
          <c:smooth val="0"/>
          <c:extLst>
            <c:ext xmlns:c16="http://schemas.microsoft.com/office/drawing/2014/chart" uri="{C3380CC4-5D6E-409C-BE32-E72D297353CC}">
              <c16:uniqueId val="{00000009-2012-493B-8EDA-60867B4B1547}"/>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{D24F0680-1A43-4E65-966E-B47B7BD9EC94}</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2012-493B-8EDA-60867B4B1547}"/>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{EAC0C286-1827-4362-BDFD-9D5B30EA9B90}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012-493B-8EDA-60867B4B154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{4EDAB5C1-A43C-491D-99FF-81015EBC7BBB}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012-493B-8EDA-60867B4B154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{D448E4B1-EB23-4DA0-B4A5-6C7A2AAB2E0B}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012-493B-8EDA-60867B4B154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{575ACDE1-5437-4E9B-9DD8-05F82845DCB0}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012-493B-8EDA-60867B4B1547}"/>
                </c:ext>
              </c:extLst>
            </c:dLbl>
            <c:dLbl>
              <c:idx val="8"/>
              <c:layout>
                <c:manualLayout>
                  <c:x val="-2.8829840147400729E-2"/>
                  <c:y val="-9.7892879477939343E-2"/>
                </c:manualLayout>
              </c:layout>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{10BC07AB-C508-4D2C-A4D6-7081A9D64E14}</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2012-493B-8EDA-60867B4B1547}"/>
                </c:ext>
              </c:extLst>
            </c:dLbl>
            <c:dLbl>
              <c:idx val="16"/>
              <c:layout>
                <c:manualLayout>
                  <c:x val="-3.4310845302750435E-2"/>
                  <c:y val="-6.3599085421194634E-2"/>
                </c:manualLayout>
              </c:layout>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{F6A6B659-19DF-4250-B25C-2A180BD5E90F}</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2012-493B-8EDA-60867B4B1547}"/>
                </c:ext>
              </c:extLst>
            </c:dLbl>
            <c:dLbl>
              <c:idx val="24"/>
              <c:layout>
                <c:manualLayout>
                  <c:x val="-3.1570342725075584E-2"/>
                  <c:y val="-2.5757633876678464E-2"/>
                </c:manualLayout>
              </c:layout>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{8E423793-1B47-4F57-8871-AA98049BC1B8}</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2012-493B-8EDA-60867B4B1547}"/>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{86D43A4E-108A-4FD6-A439-DE0255823E43}</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2012-493B-8EDA-60867B4B154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8.6</c:v>
                </c:pt>
                <c:pt idx="8">
                  <c:v>7.4</c:v>
                </c:pt>
                <c:pt idx="16">
                  <c:v>7.5</c:v>
                </c:pt>
                <c:pt idx="24">
                  <c:v>7.5</c:v>
                </c:pt>
                <c:pt idx="32">
                  <c:v>7.7</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2012-493B-8EDA-60867B4B1547}"/>
            </c:ext>
          </c:extLst>
        </c:ser>
        <c:dLbls>
          <c:showLegendKey val="0"/>
          <c:showVal val="1"/>
          <c:showCatName val="0"/>
          <c:showSerName val="0"/>
          <c:showPercent val="0"/>
          <c:showBubbleSize val="0"/>
        </c:dLbls>
        <c:axId val="84219776"/>
        <c:axId val="84234240"/>
      </c:scatterChart>
      <c:valAx>
        <c:axId val="84219776"/>
        <c:scaling>
          <c:orientation val="maxMin"/>
          <c:max val="11"/>
          <c:min val="7"/>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7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年度末</a:t>
          </a:r>
          <a:r>
            <a:rPr kumimoji="1" lang="en-US" altLang="ja-JP" sz="1300">
              <a:latin typeface="ＭＳ Ｐゴシック" panose="020B0600070205080204" pitchFamily="50" charset="-128"/>
              <a:ea typeface="ＭＳ Ｐゴシック" panose="020B0600070205080204" pitchFamily="50" charset="-128"/>
            </a:rPr>
            <a:t>50.32</a:t>
          </a:r>
          <a:r>
            <a:rPr kumimoji="1" lang="ja-JP" altLang="en-US" sz="1300">
              <a:latin typeface="ＭＳ Ｐゴシック" panose="020B0600070205080204" pitchFamily="50" charset="-128"/>
              <a:ea typeface="ＭＳ Ｐゴシック" panose="020B0600070205080204" pitchFamily="50" charset="-128"/>
            </a:rPr>
            <a:t>％）に加え、町の基幹産業である一次産業の不振など、財政基盤は弱く低い水準で推移している。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複雑多岐にわたる住民ニーズに対応するため、組織の再構築に努めるとともに、少子高齢化対策、一次産業の振興を図る。住みたい・住める・住んでよかったまちづくりに向け、第</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次大月町総合振興計画に沿った施策に取り組み、未来へ続くまちづくりを推し進めつつ、情報の積極的な獲得と社会の変化に応じた新たな税源の涵養や財源の確保に努めることにより、財政の健全化を図る。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28575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00775"/>
          <a:ext cx="0" cy="142769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114952</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944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28575</xdr:rowOff>
    </xdr:from>
    <xdr:to>
      <xdr:col>24</xdr:col>
      <xdr:colOff>12700</xdr:colOff>
      <xdr:row>36</xdr:row>
      <xdr:rowOff>28575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00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55033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2738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147760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48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55033</xdr:rowOff>
    </xdr:from>
    <xdr:to>
      <xdr:col>19</xdr:col>
      <xdr:colOff>133350</xdr:colOff>
      <xdr:row>43</xdr:row>
      <xdr:rowOff>55033</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273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95902</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34925</xdr:rowOff>
    </xdr:from>
    <xdr:to>
      <xdr:col>15</xdr:col>
      <xdr:colOff>82550</xdr:colOff>
      <xdr:row>43</xdr:row>
      <xdr:rowOff>55033</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40727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135467</xdr:rowOff>
    </xdr:from>
    <xdr:to>
      <xdr:col>15</xdr:col>
      <xdr:colOff>133350</xdr:colOff>
      <xdr:row>43</xdr:row>
      <xdr:rowOff>65617</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75794</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34925</xdr:rowOff>
    </xdr:from>
    <xdr:to>
      <xdr:col>11</xdr:col>
      <xdr:colOff>31750</xdr:colOff>
      <xdr:row>43</xdr:row>
      <xdr:rowOff>55033</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flipV="1">
          <a:off x="1447800" y="740727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70502</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146050</xdr:rowOff>
    </xdr:from>
    <xdr:to>
      <xdr:col>7</xdr:col>
      <xdr:colOff>31750</xdr:colOff>
      <xdr:row>42</xdr:row>
      <xdr:rowOff>76200</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86377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20760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4233</xdr:rowOff>
    </xdr:from>
    <xdr:to>
      <xdr:col>19</xdr:col>
      <xdr:colOff>184150</xdr:colOff>
      <xdr:row>43</xdr:row>
      <xdr:rowOff>105833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90610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462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4233</xdr:rowOff>
    </xdr:from>
    <xdr:to>
      <xdr:col>15</xdr:col>
      <xdr:colOff>133350</xdr:colOff>
      <xdr:row>43</xdr:row>
      <xdr:rowOff>105833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90610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42</xdr:row>
      <xdr:rowOff>155575</xdr:rowOff>
    </xdr:from>
    <xdr:to>
      <xdr:col>11</xdr:col>
      <xdr:colOff>82550</xdr:colOff>
      <xdr:row>43</xdr:row>
      <xdr:rowOff>85725</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5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95902</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90610</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[90.7%]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は普通交付税の増加及び公債費の減少により類似団体平均に近づいていたが、物価高騰などの影響による物件費や補助費の増額により比率が悪化し、以前として高い水準となっている。今後、公共施設の老朽化に伴う改修や建て替えも予定していることから、経常経費の削減を徹底し、比率の上昇を抑えていく。</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40005</xdr:rowOff>
    </xdr:from>
    <xdr:to>
      <xdr:col>23</xdr:col>
      <xdr:colOff>133350</xdr:colOff>
      <xdr:row>67</xdr:row>
      <xdr:rowOff>51858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55555"/>
          <a:ext cx="0" cy="138345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23935</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1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51858</xdr:rowOff>
    </xdr:from>
    <xdr:to>
      <xdr:col>24</xdr:col>
      <xdr:colOff>12700</xdr:colOff>
      <xdr:row>67</xdr:row>
      <xdr:rowOff>51858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39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126382</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899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40005</xdr:rowOff>
    </xdr:from>
    <xdr:to>
      <xdr:col>24</xdr:col>
      <xdr:colOff>12700</xdr:colOff>
      <xdr:row>59</xdr:row>
      <xdr:rowOff>40005</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555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158538</xdr:rowOff>
    </xdr:from>
    <xdr:to>
      <xdr:col>23</xdr:col>
      <xdr:colOff>133350</xdr:colOff>
      <xdr:row>65</xdr:row>
      <xdr:rowOff>81069</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959888"/>
          <a:ext cx="838200" cy="265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128287</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758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111760</xdr:rowOff>
    </xdr:from>
    <xdr:to>
      <xdr:col>23</xdr:col>
      <xdr:colOff>184150</xdr:colOff>
      <xdr:row>64</xdr:row>
      <xdr:rowOff>41910</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122344</xdr:rowOff>
    </xdr:from>
    <xdr:to>
      <xdr:col>19</xdr:col>
      <xdr:colOff>133350</xdr:colOff>
      <xdr:row>63</xdr:row>
      <xdr:rowOff>158538</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923694"/>
          <a:ext cx="889000" cy="36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63500</xdr:rowOff>
    </xdr:from>
    <xdr:to>
      <xdr:col>19</xdr:col>
      <xdr:colOff>184150</xdr:colOff>
      <xdr:row>63</xdr:row>
      <xdr:rowOff>165100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3827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33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122344</xdr:rowOff>
    </xdr:from>
    <xdr:to>
      <xdr:col>15</xdr:col>
      <xdr:colOff>82550</xdr:colOff>
      <xdr:row>66</xdr:row>
      <xdr:rowOff>30269</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0923694"/>
          <a:ext cx="889000" cy="422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90170</xdr:rowOff>
    </xdr:from>
    <xdr:to>
      <xdr:col>15</xdr:col>
      <xdr:colOff>133350</xdr:colOff>
      <xdr:row>63</xdr:row>
      <xdr:rowOff>20320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30497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66</xdr:row>
      <xdr:rowOff>30269</xdr:rowOff>
    </xdr:from>
    <xdr:to>
      <xdr:col>11</xdr:col>
      <xdr:colOff>31750</xdr:colOff>
      <xdr:row>66</xdr:row>
      <xdr:rowOff>102658</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1345969"/>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111760</xdr:rowOff>
    </xdr:from>
    <xdr:to>
      <xdr:col>11</xdr:col>
      <xdr:colOff>82550</xdr:colOff>
      <xdr:row>64</xdr:row>
      <xdr:rowOff>41910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52087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97155</xdr:rowOff>
    </xdr:from>
    <xdr:to>
      <xdr:col>7</xdr:col>
      <xdr:colOff>31750</xdr:colOff>
      <xdr:row>65</xdr:row>
      <xdr:rowOff>27305</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106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37482</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83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30269</xdr:rowOff>
    </xdr:from>
    <xdr:to>
      <xdr:col>23</xdr:col>
      <xdr:colOff>184150</xdr:colOff>
      <xdr:row>65</xdr:row>
      <xdr:rowOff>131869</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174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2346</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1465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107738</xdr:rowOff>
    </xdr:from>
    <xdr:to>
      <xdr:col>19</xdr:col>
      <xdr:colOff>184150</xdr:colOff>
      <xdr:row>64</xdr:row>
      <xdr:rowOff>37888</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90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22665</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9954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71544</xdr:rowOff>
    </xdr:from>
    <xdr:to>
      <xdr:col>15</xdr:col>
      <xdr:colOff>133350</xdr:colOff>
      <xdr:row>64</xdr:row>
      <xdr:rowOff>1694</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157921</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95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65</xdr:row>
      <xdr:rowOff>150919</xdr:rowOff>
    </xdr:from>
    <xdr:to>
      <xdr:col>11</xdr:col>
      <xdr:colOff>82550</xdr:colOff>
      <xdr:row>66</xdr:row>
      <xdr:rowOff>81069</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29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65846</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381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51858</xdr:rowOff>
    </xdr:from>
    <xdr:to>
      <xdr:col>7</xdr:col>
      <xdr:colOff>31750</xdr:colOff>
      <xdr:row>66</xdr:row>
      <xdr:rowOff>153458</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36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138235</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453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[405,516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決算額は前年度と比較して</a:t>
          </a:r>
          <a:r>
            <a:rPr kumimoji="1" lang="en-US" altLang="ja-JP" sz="1300">
              <a:latin typeface="ＭＳ Ｐゴシック" panose="020B0600070205080204" pitchFamily="50" charset="-128"/>
              <a:ea typeface="ＭＳ Ｐゴシック" panose="020B0600070205080204" pitchFamily="50" charset="-128"/>
            </a:rPr>
            <a:t>58,686</a:t>
          </a:r>
          <a:r>
            <a:rPr kumimoji="1" lang="ja-JP" altLang="en-US" sz="1300">
              <a:latin typeface="ＭＳ Ｐゴシック" panose="020B0600070205080204" pitchFamily="50" charset="-128"/>
              <a:ea typeface="ＭＳ Ｐゴシック" panose="020B0600070205080204" pitchFamily="50" charset="-128"/>
            </a:rPr>
            <a:t>円の増加となった。物価高騰の影響による物件費の増加が主な要因となっている。それに加え、業務の委託など、経常的な物件費が増加傾向にあることから、業務の見直しを進めていく必要がある。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121098</xdr:rowOff>
    </xdr:from>
    <xdr:to>
      <xdr:col>23</xdr:col>
      <xdr:colOff>133350</xdr:colOff>
      <xdr:row>89</xdr:row>
      <xdr:rowOff>39134</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4008548"/>
          <a:ext cx="0" cy="12896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11211</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27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39134</xdr:rowOff>
    </xdr:from>
    <xdr:to>
      <xdr:col>24</xdr:col>
      <xdr:colOff>12700</xdr:colOff>
      <xdr:row>89</xdr:row>
      <xdr:rowOff>39134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29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36025</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52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121098</xdr:rowOff>
    </xdr:from>
    <xdr:to>
      <xdr:col>24</xdr:col>
      <xdr:colOff>12700</xdr:colOff>
      <xdr:row>81</xdr:row>
      <xdr:rowOff>121098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4008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20734</xdr:rowOff>
    </xdr:from>
    <xdr:to>
      <xdr:col>23</xdr:col>
      <xdr:colOff>133350</xdr:colOff>
      <xdr:row>82</xdr:row>
      <xdr:rowOff>67937</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079634"/>
          <a:ext cx="838200" cy="472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96435</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1553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124358</xdr:rowOff>
    </xdr:from>
    <xdr:to>
      <xdr:col>23</xdr:col>
      <xdr:colOff>184150</xdr:colOff>
      <xdr:row>83</xdr:row>
      <xdr:rowOff>54508</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8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10334</xdr:rowOff>
    </xdr:from>
    <xdr:to>
      <xdr:col>19</xdr:col>
      <xdr:colOff>133350</xdr:colOff>
      <xdr:row>82</xdr:row>
      <xdr:rowOff>20734</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069234"/>
          <a:ext cx="889000" cy="10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113471</xdr:rowOff>
    </xdr:from>
    <xdr:to>
      <xdr:col>19</xdr:col>
      <xdr:colOff>184150</xdr:colOff>
      <xdr:row>83</xdr:row>
      <xdr:rowOff>43621</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28398</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2587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10334</xdr:rowOff>
    </xdr:from>
    <xdr:to>
      <xdr:col>15</xdr:col>
      <xdr:colOff>82550</xdr:colOff>
      <xdr:row>82</xdr:row>
      <xdr:rowOff>27701</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flipV="1">
          <a:off x="2336800" y="14069234"/>
          <a:ext cx="889000" cy="17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83817</xdr:rowOff>
    </xdr:from>
    <xdr:to>
      <xdr:col>15</xdr:col>
      <xdr:colOff>133350</xdr:colOff>
      <xdr:row>83</xdr:row>
      <xdr:rowOff>13967</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170194</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229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166757</xdr:rowOff>
    </xdr:from>
    <xdr:to>
      <xdr:col>11</xdr:col>
      <xdr:colOff>31750</xdr:colOff>
      <xdr:row>82</xdr:row>
      <xdr:rowOff>27701</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054207"/>
          <a:ext cx="889000" cy="323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67002</xdr:rowOff>
    </xdr:from>
    <xdr:to>
      <xdr:col>11</xdr:col>
      <xdr:colOff>82550</xdr:colOff>
      <xdr:row>82</xdr:row>
      <xdr:rowOff>168602</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153379</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212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100549</xdr:rowOff>
    </xdr:from>
    <xdr:to>
      <xdr:col>7</xdr:col>
      <xdr:colOff>31750</xdr:colOff>
      <xdr:row>82</xdr:row>
      <xdr:rowOff>30699</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3987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40876</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3756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17137</xdr:rowOff>
    </xdr:from>
    <xdr:to>
      <xdr:col>23</xdr:col>
      <xdr:colOff>184150</xdr:colOff>
      <xdr:row>82</xdr:row>
      <xdr:rowOff>118737</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07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109864</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9973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405,516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141384</xdr:rowOff>
    </xdr:from>
    <xdr:to>
      <xdr:col>19</xdr:col>
      <xdr:colOff>184150</xdr:colOff>
      <xdr:row>82</xdr:row>
      <xdr:rowOff>71534</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028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81711</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7977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130984</xdr:rowOff>
    </xdr:from>
    <xdr:to>
      <xdr:col>15</xdr:col>
      <xdr:colOff>133350</xdr:colOff>
      <xdr:row>82</xdr:row>
      <xdr:rowOff>61134</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018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71311</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7873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148351</xdr:rowOff>
    </xdr:from>
    <xdr:to>
      <xdr:col>11</xdr:col>
      <xdr:colOff>82550</xdr:colOff>
      <xdr:row>82</xdr:row>
      <xdr:rowOff>78501</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035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88678</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8046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115957</xdr:rowOff>
    </xdr:from>
    <xdr:to>
      <xdr:col>7</xdr:col>
      <xdr:colOff>31750</xdr:colOff>
      <xdr:row>82</xdr:row>
      <xdr:rowOff>46107</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003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30884</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4089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ラスパイレス指数については、昨年と比べ微減となり類似団体平均に近づいたが、近年、退職者と採用者の入れ替わりが多く、職員の年齢構成がアンバランスなことから、今後も数値が大きく変動することが想定さ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業務改善や機構改革も視野に入れ、類似団体の水準に近づける。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108586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4745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80663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168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108586</xdr:rowOff>
    </xdr:from>
    <xdr:to>
      <xdr:col>81</xdr:col>
      <xdr:colOff>133350</xdr:colOff>
      <xdr:row>88</xdr:row>
      <xdr:rowOff>108586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196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62864</xdr:rowOff>
    </xdr:from>
    <xdr:to>
      <xdr:col>81</xdr:col>
      <xdr:colOff>44450</xdr:colOff>
      <xdr:row>87</xdr:row>
      <xdr:rowOff>129223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979014"/>
          <a:ext cx="838200" cy="66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151782</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72503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135255</xdr:rowOff>
    </xdr:from>
    <xdr:to>
      <xdr:col>81</xdr:col>
      <xdr:colOff>95250</xdr:colOff>
      <xdr:row>87</xdr:row>
      <xdr:rowOff>65405</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129223</xdr:rowOff>
    </xdr:from>
    <xdr:to>
      <xdr:col>77</xdr:col>
      <xdr:colOff>44450</xdr:colOff>
      <xdr:row>88</xdr:row>
      <xdr:rowOff>48261</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5045373"/>
          <a:ext cx="889000" cy="90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141288</xdr:rowOff>
    </xdr:from>
    <xdr:to>
      <xdr:col>77</xdr:col>
      <xdr:colOff>95250</xdr:colOff>
      <xdr:row>87</xdr:row>
      <xdr:rowOff>71438</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885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81615</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654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42227</xdr:rowOff>
    </xdr:from>
    <xdr:to>
      <xdr:col>72</xdr:col>
      <xdr:colOff>203200</xdr:colOff>
      <xdr:row>88</xdr:row>
      <xdr:rowOff>48261</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5129827"/>
          <a:ext cx="889000" cy="60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153352</xdr:rowOff>
    </xdr:from>
    <xdr:to>
      <xdr:col>73</xdr:col>
      <xdr:colOff>44450</xdr:colOff>
      <xdr:row>87</xdr:row>
      <xdr:rowOff>83502</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898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93679</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66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56832</xdr:rowOff>
    </xdr:from>
    <xdr:to>
      <xdr:col>68</xdr:col>
      <xdr:colOff>152400</xdr:colOff>
      <xdr:row>88</xdr:row>
      <xdr:rowOff>42227</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972982"/>
          <a:ext cx="889000" cy="156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0</xdr:rowOff>
    </xdr:from>
    <xdr:to>
      <xdr:col>68</xdr:col>
      <xdr:colOff>203200</xdr:colOff>
      <xdr:row>87</xdr:row>
      <xdr:rowOff>101600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91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111777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0</xdr:rowOff>
    </xdr:from>
    <xdr:to>
      <xdr:col>64</xdr:col>
      <xdr:colOff>152400</xdr:colOff>
      <xdr:row>87</xdr:row>
      <xdr:rowOff>101600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91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111777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6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12064</xdr:rowOff>
    </xdr:from>
    <xdr:to>
      <xdr:col>81</xdr:col>
      <xdr:colOff>95250</xdr:colOff>
      <xdr:row>87</xdr:row>
      <xdr:rowOff>113664</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928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155591</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900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78423</xdr:rowOff>
    </xdr:from>
    <xdr:to>
      <xdr:col>77</xdr:col>
      <xdr:colOff>95250</xdr:colOff>
      <xdr:row>88</xdr:row>
      <xdr:rowOff>8573</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994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164800</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50809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168911</xdr:rowOff>
    </xdr:from>
    <xdr:to>
      <xdr:col>73</xdr:col>
      <xdr:colOff>44450</xdr:colOff>
      <xdr:row>88</xdr:row>
      <xdr:rowOff>99061</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83838</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517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162877</xdr:rowOff>
    </xdr:from>
    <xdr:to>
      <xdr:col>68</xdr:col>
      <xdr:colOff>203200</xdr:colOff>
      <xdr:row>88</xdr:row>
      <xdr:rowOff>93027</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5079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77804</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51654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6032</xdr:rowOff>
    </xdr:from>
    <xdr:to>
      <xdr:col>64</xdr:col>
      <xdr:colOff>152400</xdr:colOff>
      <xdr:row>87</xdr:row>
      <xdr:rowOff>107632</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922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92409</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5008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[21.22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定員管理の状況については、</a:t>
          </a:r>
          <a:r>
            <a:rPr kumimoji="1" lang="en-US" altLang="ja-JP" sz="1300">
              <a:latin typeface="ＭＳ Ｐゴシック" panose="020B0600070205080204" pitchFamily="50" charset="-128"/>
              <a:ea typeface="ＭＳ Ｐゴシック" panose="020B0600070205080204" pitchFamily="50" charset="-128"/>
            </a:rPr>
            <a:t>21.22</a:t>
          </a:r>
          <a:r>
            <a:rPr kumimoji="1" lang="ja-JP" altLang="en-US" sz="1300">
              <a:latin typeface="ＭＳ Ｐゴシック" panose="020B0600070205080204" pitchFamily="50" charset="-128"/>
              <a:ea typeface="ＭＳ Ｐゴシック" panose="020B0600070205080204" pitchFamily="50" charset="-128"/>
            </a:rPr>
            <a:t>人と類似団体を下回った。これは、会計年度任用職員の多くがパートタイムとして契約しているためである。依然として、保育行政にかかる定員数は高いことから、業務の見直しに努めていく。</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68</xdr:row>
      <xdr:rowOff>41275</xdr:rowOff>
    </xdr:from>
    <xdr:to>
      <xdr:col>85</xdr:col>
      <xdr:colOff>95250</xdr:colOff>
      <xdr:row>68</xdr:row>
      <xdr:rowOff>41275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9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70502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5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123825</xdr:rowOff>
    </xdr:from>
    <xdr:to>
      <xdr:col>85</xdr:col>
      <xdr:colOff>95250</xdr:colOff>
      <xdr:row>64</xdr:row>
      <xdr:rowOff>123825</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09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153052</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95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34925</xdr:rowOff>
    </xdr:from>
    <xdr:to>
      <xdr:col>85</xdr:col>
      <xdr:colOff>95250</xdr:colOff>
      <xdr:row>61</xdr:row>
      <xdr:rowOff>34925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49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64152</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35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117475</xdr:rowOff>
    </xdr:from>
    <xdr:to>
      <xdr:col>85</xdr:col>
      <xdr:colOff>95250</xdr:colOff>
      <xdr:row>57</xdr:row>
      <xdr:rowOff>117475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89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56</xdr:row>
      <xdr:rowOff>146702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74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32591</xdr:rowOff>
    </xdr:from>
    <xdr:to>
      <xdr:col>81</xdr:col>
      <xdr:colOff>44450</xdr:colOff>
      <xdr:row>66</xdr:row>
      <xdr:rowOff>163385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9976691"/>
          <a:ext cx="0" cy="15023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135462</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451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163385</xdr:rowOff>
    </xdr:from>
    <xdr:to>
      <xdr:col>81</xdr:col>
      <xdr:colOff>133350</xdr:colOff>
      <xdr:row>66</xdr:row>
      <xdr:rowOff>163385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47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118968</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9720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32591</xdr:rowOff>
    </xdr:from>
    <xdr:to>
      <xdr:col>81</xdr:col>
      <xdr:colOff>133350</xdr:colOff>
      <xdr:row>58</xdr:row>
      <xdr:rowOff>32591</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9976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91884</xdr:rowOff>
    </xdr:from>
    <xdr:to>
      <xdr:col>81</xdr:col>
      <xdr:colOff>44450</xdr:colOff>
      <xdr:row>59</xdr:row>
      <xdr:rowOff>112999</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207434"/>
          <a:ext cx="838200" cy="21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125668</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24121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153591</xdr:rowOff>
    </xdr:from>
    <xdr:to>
      <xdr:col>81</xdr:col>
      <xdr:colOff>95250</xdr:colOff>
      <xdr:row>60</xdr:row>
      <xdr:rowOff>83741</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26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81026</xdr:rowOff>
    </xdr:from>
    <xdr:to>
      <xdr:col>77</xdr:col>
      <xdr:colOff>44450</xdr:colOff>
      <xdr:row>59</xdr:row>
      <xdr:rowOff>91884</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196576"/>
          <a:ext cx="889000" cy="10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141827</xdr:rowOff>
    </xdr:from>
    <xdr:to>
      <xdr:col>77</xdr:col>
      <xdr:colOff>95250</xdr:colOff>
      <xdr:row>60</xdr:row>
      <xdr:rowOff>71977</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257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56754</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3437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69262</xdr:rowOff>
    </xdr:from>
    <xdr:to>
      <xdr:col>72</xdr:col>
      <xdr:colOff>203200</xdr:colOff>
      <xdr:row>59</xdr:row>
      <xdr:rowOff>81026</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184812"/>
          <a:ext cx="889000" cy="11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120110</xdr:rowOff>
    </xdr:from>
    <xdr:to>
      <xdr:col>73</xdr:col>
      <xdr:colOff>44450</xdr:colOff>
      <xdr:row>60</xdr:row>
      <xdr:rowOff>50260</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235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35037</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32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69262</xdr:rowOff>
    </xdr:from>
    <xdr:to>
      <xdr:col>68</xdr:col>
      <xdr:colOff>152400</xdr:colOff>
      <xdr:row>59</xdr:row>
      <xdr:rowOff>95806</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flipV="1">
          <a:off x="13512800" y="10184812"/>
          <a:ext cx="889000" cy="26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108347</xdr:rowOff>
    </xdr:from>
    <xdr:to>
      <xdr:col>68</xdr:col>
      <xdr:colOff>203200</xdr:colOff>
      <xdr:row>60</xdr:row>
      <xdr:rowOff>38497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223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23274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310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78613</xdr:rowOff>
    </xdr:from>
    <xdr:to>
      <xdr:col>64</xdr:col>
      <xdr:colOff>152400</xdr:colOff>
      <xdr:row>59</xdr:row>
      <xdr:rowOff>8763</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022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18940</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97915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62199</xdr:rowOff>
    </xdr:from>
    <xdr:to>
      <xdr:col>81</xdr:col>
      <xdr:colOff>95250</xdr:colOff>
      <xdr:row>59</xdr:row>
      <xdr:rowOff>163799</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177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78726</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0228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41084</xdr:rowOff>
    </xdr:from>
    <xdr:to>
      <xdr:col>77</xdr:col>
      <xdr:colOff>95250</xdr:colOff>
      <xdr:row>59</xdr:row>
      <xdr:rowOff>142684</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156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152861</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99255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30226</xdr:rowOff>
    </xdr:from>
    <xdr:to>
      <xdr:col>73</xdr:col>
      <xdr:colOff>44450</xdr:colOff>
      <xdr:row>59</xdr:row>
      <xdr:rowOff>131826</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145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142003</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9914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18462</xdr:rowOff>
    </xdr:from>
    <xdr:to>
      <xdr:col>68</xdr:col>
      <xdr:colOff>203200</xdr:colOff>
      <xdr:row>59</xdr:row>
      <xdr:rowOff>120062</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134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130239</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9902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45006</xdr:rowOff>
    </xdr:from>
    <xdr:to>
      <xdr:col>64</xdr:col>
      <xdr:colOff>152400</xdr:colOff>
      <xdr:row>59</xdr:row>
      <xdr:rowOff>146606</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160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131383</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246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債元利償還金の減少により、昨年に比べ比率は良くなったが、今後は公共施設の改修や建て替えなど大型ハード事業の実施を計画していることから比率の悪化が見込まれる。引き続き借り入れ額の抑制に努め、類似団体の平均を目標としていく。</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98213</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12840"/>
          <a:ext cx="0" cy="16006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70290</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85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98213</xdr:rowOff>
    </xdr:from>
    <xdr:to>
      <xdr:col>81</xdr:col>
      <xdr:colOff>133350</xdr:colOff>
      <xdr:row>45</xdr:row>
      <xdr:rowOff>98213</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813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127017</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1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81704</xdr:rowOff>
    </xdr:from>
    <xdr:to>
      <xdr:col>81</xdr:col>
      <xdr:colOff>44450</xdr:colOff>
      <xdr:row>42</xdr:row>
      <xdr:rowOff>138006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6179800" y="7282604"/>
          <a:ext cx="838200" cy="56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138447</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9964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121920</xdr:rowOff>
    </xdr:from>
    <xdr:to>
      <xdr:col>81</xdr:col>
      <xdr:colOff>95250</xdr:colOff>
      <xdr:row>42</xdr:row>
      <xdr:rowOff>52070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5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138006</xdr:rowOff>
    </xdr:from>
    <xdr:to>
      <xdr:col>77</xdr:col>
      <xdr:colOff>44450</xdr:colOff>
      <xdr:row>43</xdr:row>
      <xdr:rowOff>38946</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5290800" y="7338906"/>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46160</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9041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43</xdr:row>
      <xdr:rowOff>30904</xdr:rowOff>
    </xdr:from>
    <xdr:to>
      <xdr:col>72</xdr:col>
      <xdr:colOff>203200</xdr:colOff>
      <xdr:row>43</xdr:row>
      <xdr:rowOff>38946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7403254"/>
          <a:ext cx="889000" cy="8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105833</xdr:rowOff>
    </xdr:from>
    <xdr:to>
      <xdr:col>73</xdr:col>
      <xdr:colOff>44450</xdr:colOff>
      <xdr:row>42</xdr:row>
      <xdr:rowOff>35983</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46160</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69041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113877</xdr:rowOff>
    </xdr:from>
    <xdr:to>
      <xdr:col>68</xdr:col>
      <xdr:colOff>152400</xdr:colOff>
      <xdr:row>43</xdr:row>
      <xdr:rowOff>30904</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7314777"/>
          <a:ext cx="889000" cy="8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97790</xdr:rowOff>
    </xdr:from>
    <xdr:to>
      <xdr:col>68</xdr:col>
      <xdr:colOff>203200</xdr:colOff>
      <xdr:row>42</xdr:row>
      <xdr:rowOff>27940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38117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22860</xdr:rowOff>
    </xdr:from>
    <xdr:to>
      <xdr:col>64</xdr:col>
      <xdr:colOff>152400</xdr:colOff>
      <xdr:row>42</xdr:row>
      <xdr:rowOff>124460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134637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699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30904</xdr:rowOff>
    </xdr:from>
    <xdr:to>
      <xdr:col>81</xdr:col>
      <xdr:colOff>95250</xdr:colOff>
      <xdr:row>42</xdr:row>
      <xdr:rowOff>132504</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7231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42</xdr:row>
      <xdr:rowOff>2981</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7203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42</xdr:row>
      <xdr:rowOff>87206</xdr:rowOff>
    </xdr:from>
    <xdr:to>
      <xdr:col>77</xdr:col>
      <xdr:colOff>95250</xdr:colOff>
      <xdr:row>43</xdr:row>
      <xdr:rowOff>17356</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7288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2133</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73744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159596</xdr:rowOff>
    </xdr:from>
    <xdr:to>
      <xdr:col>73</xdr:col>
      <xdr:colOff>44450</xdr:colOff>
      <xdr:row>43</xdr:row>
      <xdr:rowOff>89746</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7360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74523</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7446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151554</xdr:rowOff>
    </xdr:from>
    <xdr:to>
      <xdr:col>68</xdr:col>
      <xdr:colOff>203200</xdr:colOff>
      <xdr:row>43</xdr:row>
      <xdr:rowOff>81704</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7352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43</xdr:row>
      <xdr:rowOff>66481</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7438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63077</xdr:rowOff>
    </xdr:from>
    <xdr:to>
      <xdr:col>64</xdr:col>
      <xdr:colOff>152400</xdr:colOff>
      <xdr:row>42</xdr:row>
      <xdr:rowOff>164677</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7263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149454</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73503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将来負担比率については、</a:t>
          </a:r>
          <a:r>
            <a:rPr kumimoji="1" lang="en-US" altLang="ja-JP" sz="1300">
              <a:latin typeface="ＭＳ Ｐゴシック" panose="020B0600070205080204" pitchFamily="50" charset="-128"/>
              <a:ea typeface="ＭＳ Ｐゴシック" panose="020B0600070205080204" pitchFamily="50" charset="-128"/>
            </a:rPr>
            <a:t>5.1</a:t>
          </a:r>
          <a:r>
            <a:rPr kumimoji="1" lang="ja-JP" altLang="en-US" sz="1300">
              <a:latin typeface="ＭＳ Ｐゴシック" panose="020B0600070205080204" pitchFamily="50" charset="-128"/>
              <a:ea typeface="ＭＳ Ｐゴシック" panose="020B0600070205080204" pitchFamily="50" charset="-128"/>
            </a:rPr>
            <a:t>％と減少した。これは、地方債現在高の減少とふるさと応援寄附金を財源としたふるさと応援基金への積立の増加により充当可能財源が増加したことが主な要因となっている。事業の適正化を図り、財政の健全化に努めていく。</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21046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13214"/>
          <a:ext cx="0" cy="16511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164573</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936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21046</xdr:rowOff>
    </xdr:from>
    <xdr:to>
      <xdr:col>81</xdr:col>
      <xdr:colOff>133350</xdr:colOff>
      <xdr:row>23</xdr:row>
      <xdr:rowOff>21046</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964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13</xdr:row>
      <xdr:rowOff>142966</xdr:rowOff>
    </xdr:from>
    <xdr:to>
      <xdr:col>81</xdr:col>
      <xdr:colOff>44450</xdr:colOff>
      <xdr:row>14</xdr:row>
      <xdr:rowOff>56545</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flipV="1">
          <a:off x="16179800" y="2371816"/>
          <a:ext cx="838200" cy="85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62791</xdr:rowOff>
    </xdr:from>
    <xdr:ext cx="762000" cy="259045"/>
    <xdr:sp macro="" textlink="">
      <xdr:nvSpPr>
        <xdr:cNvPr id="444" name="将来負担の状況平均値テキスト">
          <a:extLst>
            <a:ext uri="{FF2B5EF4-FFF2-40B4-BE49-F238E27FC236}">
              <a16:creationId xmlns:a16="http://schemas.microsoft.com/office/drawing/2014/main" id="{00000000-0008-0000-0300-0000BC010000}"/>
            </a:ext>
          </a:extLst>
        </xdr:cNvPr>
        <xdr:cNvSpPr txBox="1"/>
      </xdr:nvSpPr>
      <xdr:spPr>
        <a:xfrm>
          <a:off x="17106900" y="21201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56545</xdr:rowOff>
    </xdr:from>
    <xdr:to>
      <xdr:col>77</xdr:col>
      <xdr:colOff>44450</xdr:colOff>
      <xdr:row>14</xdr:row>
      <xdr:rowOff>161109</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flipV="1">
          <a:off x="15290800" y="2456845"/>
          <a:ext cx="889000" cy="104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161109</xdr:rowOff>
    </xdr:from>
    <xdr:to>
      <xdr:col>72</xdr:col>
      <xdr:colOff>203200</xdr:colOff>
      <xdr:row>15</xdr:row>
      <xdr:rowOff>104563</xdr:rowOff>
    </xdr:to>
    <xdr:cxnSp macro="">
      <xdr:nvCxnSpPr>
        <xdr:cNvPr id="449" name="直線コネクタ 448">
          <a:extLst>
            <a:ext uri="{FF2B5EF4-FFF2-40B4-BE49-F238E27FC236}">
              <a16:creationId xmlns:a16="http://schemas.microsoft.com/office/drawing/2014/main" id="{00000000-0008-0000-0300-0000C1010000}"/>
            </a:ext>
          </a:extLst>
        </xdr:cNvPr>
        <xdr:cNvCxnSpPr/>
      </xdr:nvCxnSpPr>
      <xdr:spPr>
        <a:xfrm flipV="1">
          <a:off x="14401800" y="2561409"/>
          <a:ext cx="889000" cy="114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33564</xdr:rowOff>
    </xdr:from>
    <xdr:to>
      <xdr:col>73</xdr:col>
      <xdr:colOff>44450</xdr:colOff>
      <xdr:row>13</xdr:row>
      <xdr:rowOff>135164</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15</xdr:row>
      <xdr:rowOff>104563</xdr:rowOff>
    </xdr:from>
    <xdr:to>
      <xdr:col>68</xdr:col>
      <xdr:colOff>152400</xdr:colOff>
      <xdr:row>17</xdr:row>
      <xdr:rowOff>30540</xdr:rowOff>
    </xdr:to>
    <xdr:cxnSp macro="">
      <xdr:nvCxnSpPr>
        <xdr:cNvPr id="452" name="直線コネクタ 451">
          <a:extLst>
            <a:ext uri="{FF2B5EF4-FFF2-40B4-BE49-F238E27FC236}">
              <a16:creationId xmlns:a16="http://schemas.microsoft.com/office/drawing/2014/main" id="{00000000-0008-0000-0300-0000C4010000}"/>
            </a:ext>
          </a:extLst>
        </xdr:cNvPr>
        <xdr:cNvCxnSpPr/>
      </xdr:nvCxnSpPr>
      <xdr:spPr>
        <a:xfrm flipV="1">
          <a:off x="13512800" y="2676313"/>
          <a:ext cx="889000" cy="268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33564</xdr:rowOff>
    </xdr:from>
    <xdr:to>
      <xdr:col>68</xdr:col>
      <xdr:colOff>203200</xdr:colOff>
      <xdr:row>13</xdr:row>
      <xdr:rowOff>135164</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92166</xdr:rowOff>
    </xdr:from>
    <xdr:to>
      <xdr:col>81</xdr:col>
      <xdr:colOff>95250</xdr:colOff>
      <xdr:row>14</xdr:row>
      <xdr:rowOff>22316</xdr:rowOff>
    </xdr:to>
    <xdr:sp macro="" textlink="">
      <xdr:nvSpPr>
        <xdr:cNvPr id="462" name="楕円 461">
          <a:extLst>
            <a:ext uri="{FF2B5EF4-FFF2-40B4-BE49-F238E27FC236}">
              <a16:creationId xmlns:a16="http://schemas.microsoft.com/office/drawing/2014/main" id="{00000000-0008-0000-0300-0000CE010000}"/>
            </a:ext>
          </a:extLst>
        </xdr:cNvPr>
        <xdr:cNvSpPr/>
      </xdr:nvSpPr>
      <xdr:spPr>
        <a:xfrm>
          <a:off x="16967200" y="2321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13</xdr:row>
      <xdr:rowOff>64243</xdr:rowOff>
    </xdr:from>
    <xdr:ext cx="762000" cy="259045"/>
    <xdr:sp macro="" textlink="">
      <xdr:nvSpPr>
        <xdr:cNvPr id="463" name="将来負担の状況該当値テキスト">
          <a:extLst>
            <a:ext uri="{FF2B5EF4-FFF2-40B4-BE49-F238E27FC236}">
              <a16:creationId xmlns:a16="http://schemas.microsoft.com/office/drawing/2014/main" id="{00000000-0008-0000-0300-0000CF010000}"/>
            </a:ext>
          </a:extLst>
        </xdr:cNvPr>
        <xdr:cNvSpPr txBox="1"/>
      </xdr:nvSpPr>
      <xdr:spPr>
        <a:xfrm>
          <a:off x="17106900" y="2293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5745</xdr:rowOff>
    </xdr:from>
    <xdr:to>
      <xdr:col>77</xdr:col>
      <xdr:colOff>95250</xdr:colOff>
      <xdr:row>14</xdr:row>
      <xdr:rowOff>107345</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6129000" y="2406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92122</xdr:rowOff>
    </xdr:from>
    <xdr:ext cx="7366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5798800" y="24924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110309</xdr:rowOff>
    </xdr:from>
    <xdr:to>
      <xdr:col>73</xdr:col>
      <xdr:colOff>44450</xdr:colOff>
      <xdr:row>15</xdr:row>
      <xdr:rowOff>40459</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5240000" y="2510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25236</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4909800" y="25969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53763</xdr:rowOff>
    </xdr:from>
    <xdr:to>
      <xdr:col>68</xdr:col>
      <xdr:colOff>203200</xdr:colOff>
      <xdr:row>15</xdr:row>
      <xdr:rowOff>155363</xdr:rowOff>
    </xdr:to>
    <xdr:sp macro="" textlink="">
      <xdr:nvSpPr>
        <xdr:cNvPr id="468" name="楕円 467">
          <a:extLst>
            <a:ext uri="{FF2B5EF4-FFF2-40B4-BE49-F238E27FC236}">
              <a16:creationId xmlns:a16="http://schemas.microsoft.com/office/drawing/2014/main" id="{00000000-0008-0000-0300-0000D4010000}"/>
            </a:ext>
          </a:extLst>
        </xdr:cNvPr>
        <xdr:cNvSpPr/>
      </xdr:nvSpPr>
      <xdr:spPr>
        <a:xfrm>
          <a:off x="14351000" y="2625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140140</xdr:rowOff>
    </xdr:from>
    <xdr:ext cx="762000" cy="259045"/>
    <xdr:sp macro="" textlink="">
      <xdr:nvSpPr>
        <xdr:cNvPr id="469" name="テキスト ボックス 468">
          <a:extLst>
            <a:ext uri="{FF2B5EF4-FFF2-40B4-BE49-F238E27FC236}">
              <a16:creationId xmlns:a16="http://schemas.microsoft.com/office/drawing/2014/main" id="{00000000-0008-0000-0300-0000D5010000}"/>
            </a:ext>
          </a:extLst>
        </xdr:cNvPr>
        <xdr:cNvSpPr txBox="1"/>
      </xdr:nvSpPr>
      <xdr:spPr>
        <a:xfrm>
          <a:off x="14020800" y="2711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151190</xdr:rowOff>
    </xdr:from>
    <xdr:to>
      <xdr:col>64</xdr:col>
      <xdr:colOff>152400</xdr:colOff>
      <xdr:row>17</xdr:row>
      <xdr:rowOff>81340</xdr:rowOff>
    </xdr:to>
    <xdr:sp macro="" textlink="">
      <xdr:nvSpPr>
        <xdr:cNvPr id="470" name="楕円 469">
          <a:extLst>
            <a:ext uri="{FF2B5EF4-FFF2-40B4-BE49-F238E27FC236}">
              <a16:creationId xmlns:a16="http://schemas.microsoft.com/office/drawing/2014/main" id="{00000000-0008-0000-0300-0000D6010000}"/>
            </a:ext>
          </a:extLst>
        </xdr:cNvPr>
        <xdr:cNvSpPr/>
      </xdr:nvSpPr>
      <xdr:spPr>
        <a:xfrm>
          <a:off x="13462000" y="2894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17</xdr:row>
      <xdr:rowOff>66117</xdr:rowOff>
    </xdr:from>
    <xdr:ext cx="762000" cy="259045"/>
    <xdr:sp macro="" textlink="">
      <xdr:nvSpPr>
        <xdr:cNvPr id="471" name="テキスト ボックス 470">
          <a:extLst>
            <a:ext uri="{FF2B5EF4-FFF2-40B4-BE49-F238E27FC236}">
              <a16:creationId xmlns:a16="http://schemas.microsoft.com/office/drawing/2014/main" id="{00000000-0008-0000-0300-0000D7010000}"/>
            </a:ext>
          </a:extLst>
        </xdr:cNvPr>
        <xdr:cNvSpPr txBox="1"/>
      </xdr:nvSpPr>
      <xdr:spPr>
        <a:xfrm>
          <a:off x="13131800" y="2980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給与改定により、昨年に比べ数値は悪化したが、職員全体の若返りにより人件費は抑えられている。類似団体との比較では以前として高い水準となっているため、適正な定員管理を行っていく必要がある。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156718</xdr:rowOff>
    </xdr:from>
    <xdr:to>
      <xdr:col>24</xdr:col>
      <xdr:colOff>25400</xdr:colOff>
      <xdr:row>41</xdr:row>
      <xdr:rowOff>1270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14568"/>
          <a:ext cx="0" cy="12161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144797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0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1270</xdr:rowOff>
    </xdr:from>
    <xdr:to>
      <xdr:col>24</xdr:col>
      <xdr:colOff>114300</xdr:colOff>
      <xdr:row>41</xdr:row>
      <xdr:rowOff>1270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0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71645</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58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156718</xdr:rowOff>
    </xdr:from>
    <xdr:to>
      <xdr:col>24</xdr:col>
      <xdr:colOff>114300</xdr:colOff>
      <xdr:row>33</xdr:row>
      <xdr:rowOff>156718</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14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60706</xdr:rowOff>
    </xdr:from>
    <xdr:to>
      <xdr:col>24</xdr:col>
      <xdr:colOff>25400</xdr:colOff>
      <xdr:row>37</xdr:row>
      <xdr:rowOff>101854</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404356"/>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156735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57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37846</xdr:rowOff>
    </xdr:from>
    <xdr:to>
      <xdr:col>19</xdr:col>
      <xdr:colOff>187325</xdr:colOff>
      <xdr:row>37</xdr:row>
      <xdr:rowOff>60706</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381496"/>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140208</xdr:rowOff>
    </xdr:from>
    <xdr:to>
      <xdr:col>20</xdr:col>
      <xdr:colOff>38100</xdr:colOff>
      <xdr:row>37</xdr:row>
      <xdr:rowOff>70358</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80535</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812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37846</xdr:rowOff>
    </xdr:from>
    <xdr:to>
      <xdr:col>15</xdr:col>
      <xdr:colOff>98425</xdr:colOff>
      <xdr:row>37</xdr:row>
      <xdr:rowOff>170434</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381496"/>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112776</xdr:rowOff>
    </xdr:from>
    <xdr:to>
      <xdr:col>15</xdr:col>
      <xdr:colOff>149225</xdr:colOff>
      <xdr:row>37</xdr:row>
      <xdr:rowOff>42926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53103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53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170434</xdr:rowOff>
    </xdr:from>
    <xdr:to>
      <xdr:col>11</xdr:col>
      <xdr:colOff>9525</xdr:colOff>
      <xdr:row>37</xdr:row>
      <xdr:rowOff>170434</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1408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37338</xdr:rowOff>
    </xdr:from>
    <xdr:to>
      <xdr:col>11</xdr:col>
      <xdr:colOff>60325</xdr:colOff>
      <xdr:row>37</xdr:row>
      <xdr:rowOff>138938</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149115</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149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108204</xdr:rowOff>
    </xdr:from>
    <xdr:to>
      <xdr:col>6</xdr:col>
      <xdr:colOff>171450</xdr:colOff>
      <xdr:row>37</xdr:row>
      <xdr:rowOff>38354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48531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51054</xdr:rowOff>
    </xdr:from>
    <xdr:to>
      <xdr:col>24</xdr:col>
      <xdr:colOff>76200</xdr:colOff>
      <xdr:row>37</xdr:row>
      <xdr:rowOff>152654</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23131</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9906</xdr:rowOff>
    </xdr:from>
    <xdr:to>
      <xdr:col>20</xdr:col>
      <xdr:colOff>38100</xdr:colOff>
      <xdr:row>37</xdr:row>
      <xdr:rowOff>111506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96283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39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158496</xdr:rowOff>
    </xdr:from>
    <xdr:to>
      <xdr:col>15</xdr:col>
      <xdr:colOff>149225</xdr:colOff>
      <xdr:row>37</xdr:row>
      <xdr:rowOff>88646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73423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119634</xdr:rowOff>
    </xdr:from>
    <xdr:to>
      <xdr:col>11</xdr:col>
      <xdr:colOff>60325</xdr:colOff>
      <xdr:row>38</xdr:row>
      <xdr:rowOff>49785</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6328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34561</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4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119634</xdr:rowOff>
    </xdr:from>
    <xdr:to>
      <xdr:col>6</xdr:col>
      <xdr:colOff>171450</xdr:colOff>
      <xdr:row>38</xdr:row>
      <xdr:rowOff>49785</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6328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34561</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4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物件費は、類似団体に比べ低い水準となっているが、物価高騰の影響等により上昇している。また、業務の外部委託による物件費の増加が要因となっている。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人件費の抑制を進めることで、物件費が委託等により上昇する傾向にあるため、人件費と物件費を合わせた経常収支比率の改善に努めていく。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149860</xdr:rowOff>
    </xdr:from>
    <xdr:to>
      <xdr:col>82</xdr:col>
      <xdr:colOff>107950</xdr:colOff>
      <xdr:row>21</xdr:row>
      <xdr:rowOff>28702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50160"/>
          <a:ext cx="0" cy="1078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779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601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28702</xdr:rowOff>
    </xdr:from>
    <xdr:to>
      <xdr:col>82</xdr:col>
      <xdr:colOff>196850</xdr:colOff>
      <xdr:row>21</xdr:row>
      <xdr:rowOff>28702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629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64787</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293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149860</xdr:rowOff>
    </xdr:from>
    <xdr:to>
      <xdr:col>82</xdr:col>
      <xdr:colOff>196850</xdr:colOff>
      <xdr:row>14</xdr:row>
      <xdr:rowOff>149860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50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149860</xdr:rowOff>
    </xdr:from>
    <xdr:to>
      <xdr:col>82</xdr:col>
      <xdr:colOff>107950</xdr:colOff>
      <xdr:row>17</xdr:row>
      <xdr:rowOff>65278</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93060"/>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9415</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24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37338</xdr:rowOff>
    </xdr:from>
    <xdr:to>
      <xdr:col>82</xdr:col>
      <xdr:colOff>158750</xdr:colOff>
      <xdr:row>17</xdr:row>
      <xdr:rowOff>138938</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81280</xdr:rowOff>
    </xdr:from>
    <xdr:to>
      <xdr:col>78</xdr:col>
      <xdr:colOff>69850</xdr:colOff>
      <xdr:row>16</xdr:row>
      <xdr:rowOff>149860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82448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23622</xdr:rowOff>
    </xdr:from>
    <xdr:to>
      <xdr:col>78</xdr:col>
      <xdr:colOff>120650</xdr:colOff>
      <xdr:row>17</xdr:row>
      <xdr:rowOff>125222</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109999</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246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81280</xdr:rowOff>
    </xdr:from>
    <xdr:to>
      <xdr:col>73</xdr:col>
      <xdr:colOff>180975</xdr:colOff>
      <xdr:row>17</xdr:row>
      <xdr:rowOff>14986</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2824480"/>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140208</xdr:rowOff>
    </xdr:from>
    <xdr:to>
      <xdr:col>74</xdr:col>
      <xdr:colOff>31750</xdr:colOff>
      <xdr:row>17</xdr:row>
      <xdr:rowOff>70358</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55135</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14986</xdr:rowOff>
    </xdr:from>
    <xdr:to>
      <xdr:col>69</xdr:col>
      <xdr:colOff>92075</xdr:colOff>
      <xdr:row>17</xdr:row>
      <xdr:rowOff>110998</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929636"/>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144780</xdr:rowOff>
    </xdr:from>
    <xdr:to>
      <xdr:col>69</xdr:col>
      <xdr:colOff>142875</xdr:colOff>
      <xdr:row>17</xdr:row>
      <xdr:rowOff>74930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59707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130827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702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14478</xdr:rowOff>
    </xdr:from>
    <xdr:to>
      <xdr:col>82</xdr:col>
      <xdr:colOff>158750</xdr:colOff>
      <xdr:row>17</xdr:row>
      <xdr:rowOff>116078</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92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31005</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774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99060</xdr:rowOff>
    </xdr:from>
    <xdr:to>
      <xdr:col>78</xdr:col>
      <xdr:colOff>120650</xdr:colOff>
      <xdr:row>17</xdr:row>
      <xdr:rowOff>29210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39387</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611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30480</xdr:rowOff>
    </xdr:from>
    <xdr:to>
      <xdr:col>74</xdr:col>
      <xdr:colOff>31750</xdr:colOff>
      <xdr:row>16</xdr:row>
      <xdr:rowOff>132080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142257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135636</xdr:rowOff>
    </xdr:from>
    <xdr:to>
      <xdr:col>69</xdr:col>
      <xdr:colOff>142875</xdr:colOff>
      <xdr:row>17</xdr:row>
      <xdr:rowOff>65786</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87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75963</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647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60198</xdr:rowOff>
    </xdr:from>
    <xdr:to>
      <xdr:col>65</xdr:col>
      <xdr:colOff>53975</xdr:colOff>
      <xdr:row>17</xdr:row>
      <xdr:rowOff>161798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974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146575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3061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類似団体の平均と比べて高い水準にあるが、ほぼ横ばいで推移していることから特に問題とはしていない。</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今後、社会保障費の増加が見込まれ、町政への影響が大きくなることから、国の動向に注視していく必要がある。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88900</xdr:rowOff>
    </xdr:from>
    <xdr:to>
      <xdr:col>24</xdr:col>
      <xdr:colOff>25400</xdr:colOff>
      <xdr:row>62</xdr:row>
      <xdr:rowOff>50800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75750"/>
          <a:ext cx="0" cy="1504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22877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50800</xdr:rowOff>
    </xdr:from>
    <xdr:to>
      <xdr:col>24</xdr:col>
      <xdr:colOff>114300</xdr:colOff>
      <xdr:row>62</xdr:row>
      <xdr:rowOff>50800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8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3827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19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88900</xdr:rowOff>
    </xdr:from>
    <xdr:to>
      <xdr:col>24</xdr:col>
      <xdr:colOff>114300</xdr:colOff>
      <xdr:row>53</xdr:row>
      <xdr:rowOff>88900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75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50800</xdr:rowOff>
    </xdr:from>
    <xdr:to>
      <xdr:col>24</xdr:col>
      <xdr:colOff>25400</xdr:colOff>
      <xdr:row>56</xdr:row>
      <xdr:rowOff>127000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65200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130827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3891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114300</xdr:rowOff>
    </xdr:from>
    <xdr:to>
      <xdr:col>24</xdr:col>
      <xdr:colOff>76200</xdr:colOff>
      <xdr:row>56</xdr:row>
      <xdr:rowOff>44450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127000</xdr:rowOff>
    </xdr:from>
    <xdr:to>
      <xdr:col>19</xdr:col>
      <xdr:colOff>187325</xdr:colOff>
      <xdr:row>57</xdr:row>
      <xdr:rowOff>12700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3098800" y="97282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114300</xdr:rowOff>
    </xdr:from>
    <xdr:to>
      <xdr:col>20</xdr:col>
      <xdr:colOff>38100</xdr:colOff>
      <xdr:row>56</xdr:row>
      <xdr:rowOff>44450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54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54627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312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12700</xdr:rowOff>
    </xdr:from>
    <xdr:to>
      <xdr:col>15</xdr:col>
      <xdr:colOff>98425</xdr:colOff>
      <xdr:row>57</xdr:row>
      <xdr:rowOff>12700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7853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95250</xdr:rowOff>
    </xdr:from>
    <xdr:to>
      <xdr:col>15</xdr:col>
      <xdr:colOff>149225</xdr:colOff>
      <xdr:row>56</xdr:row>
      <xdr:rowOff>25400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35577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29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12700</xdr:rowOff>
    </xdr:from>
    <xdr:to>
      <xdr:col>11</xdr:col>
      <xdr:colOff>9525</xdr:colOff>
      <xdr:row>57</xdr:row>
      <xdr:rowOff>107950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1320800" y="978535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92727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114300</xdr:rowOff>
    </xdr:from>
    <xdr:to>
      <xdr:col>6</xdr:col>
      <xdr:colOff>171450</xdr:colOff>
      <xdr:row>58</xdr:row>
      <xdr:rowOff>44450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886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29227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973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0</xdr:rowOff>
    </xdr:from>
    <xdr:to>
      <xdr:col>24</xdr:col>
      <xdr:colOff>76200</xdr:colOff>
      <xdr:row>56</xdr:row>
      <xdr:rowOff>101600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60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143527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57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76200</xdr:rowOff>
    </xdr:from>
    <xdr:to>
      <xdr:col>20</xdr:col>
      <xdr:colOff>38100</xdr:colOff>
      <xdr:row>57</xdr:row>
      <xdr:rowOff>6350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162577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763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133350</xdr:rowOff>
    </xdr:from>
    <xdr:to>
      <xdr:col>15</xdr:col>
      <xdr:colOff>149225</xdr:colOff>
      <xdr:row>57</xdr:row>
      <xdr:rowOff>63500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48277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133350</xdr:rowOff>
    </xdr:from>
    <xdr:to>
      <xdr:col>11</xdr:col>
      <xdr:colOff>60325</xdr:colOff>
      <xdr:row>57</xdr:row>
      <xdr:rowOff>63500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48277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82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57150</xdr:rowOff>
    </xdr:from>
    <xdr:to>
      <xdr:col>6</xdr:col>
      <xdr:colOff>171450</xdr:colOff>
      <xdr:row>57</xdr:row>
      <xdr:rowOff>158750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168927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の経常収支比率については類似団体を上回っている。公共施設等の老朽化に伴い維持補修費が増加傾向にあるため、有効活用が困難な施設については施設の除却を進めていき、維持補修費のみならず管理費用の削減に繋げ、経常収支比率の改善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2" name="その他グラフ枠">
          <a:extLst>
            <a:ext uri="{FF2B5EF4-FFF2-40B4-BE49-F238E27FC236}">
              <a16:creationId xmlns:a16="http://schemas.microsoft.com/office/drawing/2014/main" id="{00000000-0008-0000-0400-0000E8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64135</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flipV="1">
          <a:off x="16510000" y="9271000"/>
          <a:ext cx="0" cy="1251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36212</xdr:rowOff>
    </xdr:from>
    <xdr:ext cx="762000" cy="259045"/>
    <xdr:sp macro="" textlink="">
      <xdr:nvSpPr>
        <xdr:cNvPr id="234" name="その他最小値テキスト">
          <a:extLst>
            <a:ext uri="{FF2B5EF4-FFF2-40B4-BE49-F238E27FC236}">
              <a16:creationId xmlns:a16="http://schemas.microsoft.com/office/drawing/2014/main" id="{00000000-0008-0000-0400-0000EA000000}"/>
            </a:ext>
          </a:extLst>
        </xdr:cNvPr>
        <xdr:cNvSpPr txBox="1"/>
      </xdr:nvSpPr>
      <xdr:spPr>
        <a:xfrm>
          <a:off x="16598900" y="10494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64135</xdr:rowOff>
    </xdr:from>
    <xdr:to>
      <xdr:col>82</xdr:col>
      <xdr:colOff>196850</xdr:colOff>
      <xdr:row>61</xdr:row>
      <xdr:rowOff>64135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6421100" y="10522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6" name="その他最大値テキスト">
          <a:extLst>
            <a:ext uri="{FF2B5EF4-FFF2-40B4-BE49-F238E27FC236}">
              <a16:creationId xmlns:a16="http://schemas.microsoft.com/office/drawing/2014/main" id="{00000000-0008-0000-0400-0000EC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18415</xdr:rowOff>
    </xdr:from>
    <xdr:to>
      <xdr:col>82</xdr:col>
      <xdr:colOff>107950</xdr:colOff>
      <xdr:row>58</xdr:row>
      <xdr:rowOff>167005</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5671800" y="9962515"/>
          <a:ext cx="838200" cy="148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58437</xdr:rowOff>
    </xdr:from>
    <xdr:ext cx="762000" cy="259045"/>
    <xdr:sp macro="" textlink="">
      <xdr:nvSpPr>
        <xdr:cNvPr id="239" name="その他平均値テキスト">
          <a:extLst>
            <a:ext uri="{FF2B5EF4-FFF2-40B4-BE49-F238E27FC236}">
              <a16:creationId xmlns:a16="http://schemas.microsoft.com/office/drawing/2014/main" id="{00000000-0008-0000-0400-0000EF000000}"/>
            </a:ext>
          </a:extLst>
        </xdr:cNvPr>
        <xdr:cNvSpPr txBox="1"/>
      </xdr:nvSpPr>
      <xdr:spPr>
        <a:xfrm>
          <a:off x="16598900" y="9659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41910</xdr:rowOff>
    </xdr:from>
    <xdr:to>
      <xdr:col>82</xdr:col>
      <xdr:colOff>158750</xdr:colOff>
      <xdr:row>57</xdr:row>
      <xdr:rowOff>143510</xdr:rowOff>
    </xdr:to>
    <xdr:sp macro="" textlink="">
      <xdr:nvSpPr>
        <xdr:cNvPr id="240" name="フローチャート: 判断 239">
          <a:extLst>
            <a:ext uri="{FF2B5EF4-FFF2-40B4-BE49-F238E27FC236}">
              <a16:creationId xmlns:a16="http://schemas.microsoft.com/office/drawing/2014/main" id="{00000000-0008-0000-0400-0000F0000000}"/>
            </a:ext>
          </a:extLst>
        </xdr:cNvPr>
        <xdr:cNvSpPr/>
      </xdr:nvSpPr>
      <xdr:spPr>
        <a:xfrm>
          <a:off x="164592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132715</xdr:rowOff>
    </xdr:from>
    <xdr:to>
      <xdr:col>78</xdr:col>
      <xdr:colOff>69850</xdr:colOff>
      <xdr:row>58</xdr:row>
      <xdr:rowOff>18415</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4782800" y="9905365"/>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53340</xdr:rowOff>
    </xdr:from>
    <xdr:to>
      <xdr:col>78</xdr:col>
      <xdr:colOff>120650</xdr:colOff>
      <xdr:row>57</xdr:row>
      <xdr:rowOff>154940</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56210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165117</xdr:rowOff>
    </xdr:from>
    <xdr:ext cx="736600" cy="259045"/>
    <xdr:sp macro="" textlink="">
      <xdr:nvSpPr>
        <xdr:cNvPr id="243" name="テキスト ボックス 242">
          <a:extLst>
            <a:ext uri="{FF2B5EF4-FFF2-40B4-BE49-F238E27FC236}">
              <a16:creationId xmlns:a16="http://schemas.microsoft.com/office/drawing/2014/main" id="{00000000-0008-0000-0400-0000F3000000}"/>
            </a:ext>
          </a:extLst>
        </xdr:cNvPr>
        <xdr:cNvSpPr txBox="1"/>
      </xdr:nvSpPr>
      <xdr:spPr>
        <a:xfrm>
          <a:off x="15290800" y="95948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132715</xdr:rowOff>
    </xdr:from>
    <xdr:to>
      <xdr:col>73</xdr:col>
      <xdr:colOff>180975</xdr:colOff>
      <xdr:row>58</xdr:row>
      <xdr:rowOff>1270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flipV="1">
          <a:off x="13893800" y="990536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36195</xdr:rowOff>
    </xdr:from>
    <xdr:to>
      <xdr:col>74</xdr:col>
      <xdr:colOff>31750</xdr:colOff>
      <xdr:row>57</xdr:row>
      <xdr:rowOff>137795</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4732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147972</xdr:rowOff>
    </xdr:from>
    <xdr:ext cx="762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4401800" y="9577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167005</xdr:rowOff>
    </xdr:from>
    <xdr:to>
      <xdr:col>69</xdr:col>
      <xdr:colOff>92075</xdr:colOff>
      <xdr:row>58</xdr:row>
      <xdr:rowOff>1270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3004800" y="993965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93345</xdr:rowOff>
    </xdr:from>
    <xdr:to>
      <xdr:col>69</xdr:col>
      <xdr:colOff>142875</xdr:colOff>
      <xdr:row>58</xdr:row>
      <xdr:rowOff>23495</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3843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33672</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3512800" y="96348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150495</xdr:rowOff>
    </xdr:from>
    <xdr:to>
      <xdr:col>65</xdr:col>
      <xdr:colOff>53975</xdr:colOff>
      <xdr:row>58</xdr:row>
      <xdr:rowOff>80645</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2954000" y="9923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65422</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2623800" y="10009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116205</xdr:rowOff>
    </xdr:from>
    <xdr:to>
      <xdr:col>82</xdr:col>
      <xdr:colOff>158750</xdr:colOff>
      <xdr:row>59</xdr:row>
      <xdr:rowOff>46355</xdr:rowOff>
    </xdr:to>
    <xdr:sp macro="" textlink="">
      <xdr:nvSpPr>
        <xdr:cNvPr id="257" name="楕円 256">
          <a:extLst>
            <a:ext uri="{FF2B5EF4-FFF2-40B4-BE49-F238E27FC236}">
              <a16:creationId xmlns:a16="http://schemas.microsoft.com/office/drawing/2014/main" id="{00000000-0008-0000-0400-000001010000}"/>
            </a:ext>
          </a:extLst>
        </xdr:cNvPr>
        <xdr:cNvSpPr/>
      </xdr:nvSpPr>
      <xdr:spPr>
        <a:xfrm>
          <a:off x="16459200" y="1006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88282</xdr:rowOff>
    </xdr:from>
    <xdr:ext cx="762000" cy="259045"/>
    <xdr:sp macro="" textlink="">
      <xdr:nvSpPr>
        <xdr:cNvPr id="258" name="その他該当値テキスト">
          <a:extLst>
            <a:ext uri="{FF2B5EF4-FFF2-40B4-BE49-F238E27FC236}">
              <a16:creationId xmlns:a16="http://schemas.microsoft.com/office/drawing/2014/main" id="{00000000-0008-0000-0400-000002010000}"/>
            </a:ext>
          </a:extLst>
        </xdr:cNvPr>
        <xdr:cNvSpPr txBox="1"/>
      </xdr:nvSpPr>
      <xdr:spPr>
        <a:xfrm>
          <a:off x="16598900" y="10032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139065</xdr:rowOff>
    </xdr:from>
    <xdr:to>
      <xdr:col>78</xdr:col>
      <xdr:colOff>120650</xdr:colOff>
      <xdr:row>58</xdr:row>
      <xdr:rowOff>69215</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56210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53992</xdr:rowOff>
    </xdr:from>
    <xdr:ext cx="7366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290800" y="99980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81915</xdr:rowOff>
    </xdr:from>
    <xdr:to>
      <xdr:col>74</xdr:col>
      <xdr:colOff>31750</xdr:colOff>
      <xdr:row>58</xdr:row>
      <xdr:rowOff>12065</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4732000" y="985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168292</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401800" y="99409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121920</xdr:rowOff>
    </xdr:from>
    <xdr:to>
      <xdr:col>69</xdr:col>
      <xdr:colOff>142875</xdr:colOff>
      <xdr:row>58</xdr:row>
      <xdr:rowOff>52070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3843000" y="9894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36847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980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116205</xdr:rowOff>
    </xdr:from>
    <xdr:to>
      <xdr:col>65</xdr:col>
      <xdr:colOff>53975</xdr:colOff>
      <xdr:row>58</xdr:row>
      <xdr:rowOff>46355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2954000" y="988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56532</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96577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7" name="正方形/長方形 266">
          <a:extLst>
            <a:ext uri="{FF2B5EF4-FFF2-40B4-BE49-F238E27FC236}">
              <a16:creationId xmlns:a16="http://schemas.microsoft.com/office/drawing/2014/main" id="{00000000-0008-0000-0400-00000B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68" name="正方形/長方形 267">
          <a:extLst>
            <a:ext uri="{FF2B5EF4-FFF2-40B4-BE49-F238E27FC236}">
              <a16:creationId xmlns:a16="http://schemas.microsoft.com/office/drawing/2014/main" id="{00000000-0008-0000-0400-00000C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類似団体と比べて低い水準にある。これは、各種団体への補助金を毎年度実績調査し、不適当な補助金の見直しや廃止を行ってきた結果と言える。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病院事業会計への繰出金や一部事務組合に対する負担金など抑制にも制限があるが、今後も平均以下を維持できるよう努める。</a:t>
          </a:r>
        </a:p>
      </xdr:txBody>
    </xdr:sp>
    <xdr:clientData/>
  </xdr:twoCellAnchor>
  <xdr:oneCellAnchor>
    <xdr:from>
      <xdr:col>62</xdr:col>
      <xdr:colOff>6350</xdr:colOff>
      <xdr:row>29</xdr:row>
      <xdr:rowOff>107950</xdr:rowOff>
    </xdr:from>
    <xdr:ext cx="298543" cy="225703"/>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79" name="直線コネクタ 278">
          <a:extLst>
            <a:ext uri="{FF2B5EF4-FFF2-40B4-BE49-F238E27FC236}">
              <a16:creationId xmlns:a16="http://schemas.microsoft.com/office/drawing/2014/main" id="{00000000-0008-0000-0400-000017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0" name="補助費等グラフ枠">
          <a:extLst>
            <a:ext uri="{FF2B5EF4-FFF2-40B4-BE49-F238E27FC236}">
              <a16:creationId xmlns:a16="http://schemas.microsoft.com/office/drawing/2014/main" id="{00000000-0008-0000-0400-000022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44704</xdr:rowOff>
    </xdr:from>
    <xdr:to>
      <xdr:col>82</xdr:col>
      <xdr:colOff>107950</xdr:colOff>
      <xdr:row>41</xdr:row>
      <xdr:rowOff>10414</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flipV="1">
          <a:off x="16510000" y="5874004"/>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153941</xdr:rowOff>
    </xdr:from>
    <xdr:ext cx="762000" cy="259045"/>
    <xdr:sp macro="" textlink="">
      <xdr:nvSpPr>
        <xdr:cNvPr id="292" name="補助費等最小値テキスト">
          <a:extLst>
            <a:ext uri="{FF2B5EF4-FFF2-40B4-BE49-F238E27FC236}">
              <a16:creationId xmlns:a16="http://schemas.microsoft.com/office/drawing/2014/main" id="{00000000-0008-0000-0400-000024010000}"/>
            </a:ext>
          </a:extLst>
        </xdr:cNvPr>
        <xdr:cNvSpPr txBox="1"/>
      </xdr:nvSpPr>
      <xdr:spPr>
        <a:xfrm>
          <a:off x="16598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10414</xdr:rowOff>
    </xdr:from>
    <xdr:to>
      <xdr:col>82</xdr:col>
      <xdr:colOff>196850</xdr:colOff>
      <xdr:row>41</xdr:row>
      <xdr:rowOff>10414</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6421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131081</xdr:rowOff>
    </xdr:from>
    <xdr:ext cx="762000" cy="259045"/>
    <xdr:sp macro="" textlink="">
      <xdr:nvSpPr>
        <xdr:cNvPr id="294" name="補助費等最大値テキスト">
          <a:extLst>
            <a:ext uri="{FF2B5EF4-FFF2-40B4-BE49-F238E27FC236}">
              <a16:creationId xmlns:a16="http://schemas.microsoft.com/office/drawing/2014/main" id="{00000000-0008-0000-0400-000026010000}"/>
            </a:ext>
          </a:extLst>
        </xdr:cNvPr>
        <xdr:cNvSpPr txBox="1"/>
      </xdr:nvSpPr>
      <xdr:spPr>
        <a:xfrm>
          <a:off x="16598900" y="5617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44704</xdr:rowOff>
    </xdr:from>
    <xdr:to>
      <xdr:col>82</xdr:col>
      <xdr:colOff>196850</xdr:colOff>
      <xdr:row>34</xdr:row>
      <xdr:rowOff>44704</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5874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72136</xdr:rowOff>
    </xdr:from>
    <xdr:to>
      <xdr:col>82</xdr:col>
      <xdr:colOff>107950</xdr:colOff>
      <xdr:row>36</xdr:row>
      <xdr:rowOff>90424</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5671800" y="6244336"/>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103141</xdr:rowOff>
    </xdr:from>
    <xdr:ext cx="762000" cy="259045"/>
    <xdr:sp macro="" textlink="">
      <xdr:nvSpPr>
        <xdr:cNvPr id="297" name="補助費等平均値テキスト">
          <a:extLst>
            <a:ext uri="{FF2B5EF4-FFF2-40B4-BE49-F238E27FC236}">
              <a16:creationId xmlns:a16="http://schemas.microsoft.com/office/drawing/2014/main" id="{00000000-0008-0000-0400-000029010000}"/>
            </a:ext>
          </a:extLst>
        </xdr:cNvPr>
        <xdr:cNvSpPr txBox="1"/>
      </xdr:nvSpPr>
      <xdr:spPr>
        <a:xfrm>
          <a:off x="16598900" y="62753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131064</xdr:rowOff>
    </xdr:from>
    <xdr:to>
      <xdr:col>82</xdr:col>
      <xdr:colOff>158750</xdr:colOff>
      <xdr:row>37</xdr:row>
      <xdr:rowOff>61214</xdr:rowOff>
    </xdr:to>
    <xdr:sp macro="" textlink="">
      <xdr:nvSpPr>
        <xdr:cNvPr id="298" name="フローチャート: 判断 297">
          <a:extLst>
            <a:ext uri="{FF2B5EF4-FFF2-40B4-BE49-F238E27FC236}">
              <a16:creationId xmlns:a16="http://schemas.microsoft.com/office/drawing/2014/main" id="{00000000-0008-0000-0400-00002A010000}"/>
            </a:ext>
          </a:extLst>
        </xdr:cNvPr>
        <xdr:cNvSpPr/>
      </xdr:nvSpPr>
      <xdr:spPr>
        <a:xfrm>
          <a:off x="164592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67564</xdr:rowOff>
    </xdr:from>
    <xdr:to>
      <xdr:col>78</xdr:col>
      <xdr:colOff>69850</xdr:colOff>
      <xdr:row>36</xdr:row>
      <xdr:rowOff>72136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4782800" y="623976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271</xdr:rowOff>
    </xdr:from>
    <xdr:ext cx="7366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5290800" y="6343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67564</xdr:rowOff>
    </xdr:from>
    <xdr:to>
      <xdr:col>73</xdr:col>
      <xdr:colOff>180975</xdr:colOff>
      <xdr:row>36</xdr:row>
      <xdr:rowOff>127000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3893800" y="6239764"/>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62484</xdr:rowOff>
    </xdr:from>
    <xdr:to>
      <xdr:col>74</xdr:col>
      <xdr:colOff>31750</xdr:colOff>
      <xdr:row>36</xdr:row>
      <xdr:rowOff>164084</xdr:rowOff>
    </xdr:to>
    <xdr:sp macro="" textlink="">
      <xdr:nvSpPr>
        <xdr:cNvPr id="303" name="フローチャート: 判断 302">
          <a:extLst>
            <a:ext uri="{FF2B5EF4-FFF2-40B4-BE49-F238E27FC236}">
              <a16:creationId xmlns:a16="http://schemas.microsoft.com/office/drawing/2014/main" id="{00000000-0008-0000-0400-00002F010000}"/>
            </a:ext>
          </a:extLst>
        </xdr:cNvPr>
        <xdr:cNvSpPr/>
      </xdr:nvSpPr>
      <xdr:spPr>
        <a:xfrm>
          <a:off x="14732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148861</xdr:rowOff>
    </xdr:from>
    <xdr:ext cx="7620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4401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122428</xdr:rowOff>
    </xdr:from>
    <xdr:to>
      <xdr:col>69</xdr:col>
      <xdr:colOff>92075</xdr:colOff>
      <xdr:row>36</xdr:row>
      <xdr:rowOff>127000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3004800" y="629462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271</xdr:rowOff>
    </xdr:from>
    <xdr:ext cx="762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3512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163068</xdr:rowOff>
    </xdr:from>
    <xdr:to>
      <xdr:col>65</xdr:col>
      <xdr:colOff>53975</xdr:colOff>
      <xdr:row>37</xdr:row>
      <xdr:rowOff>93218</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2954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77995</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2623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39624</xdr:rowOff>
    </xdr:from>
    <xdr:to>
      <xdr:col>82</xdr:col>
      <xdr:colOff>158750</xdr:colOff>
      <xdr:row>36</xdr:row>
      <xdr:rowOff>141224</xdr:rowOff>
    </xdr:to>
    <xdr:sp macro="" textlink="">
      <xdr:nvSpPr>
        <xdr:cNvPr id="315" name="楕円 314">
          <a:extLst>
            <a:ext uri="{FF2B5EF4-FFF2-40B4-BE49-F238E27FC236}">
              <a16:creationId xmlns:a16="http://schemas.microsoft.com/office/drawing/2014/main" id="{00000000-0008-0000-0400-00003B010000}"/>
            </a:ext>
          </a:extLst>
        </xdr:cNvPr>
        <xdr:cNvSpPr/>
      </xdr:nvSpPr>
      <xdr:spPr>
        <a:xfrm>
          <a:off x="164592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56151</xdr:rowOff>
    </xdr:from>
    <xdr:ext cx="762000" cy="259045"/>
    <xdr:sp macro="" textlink="">
      <xdr:nvSpPr>
        <xdr:cNvPr id="316" name="補助費等該当値テキスト">
          <a:extLst>
            <a:ext uri="{FF2B5EF4-FFF2-40B4-BE49-F238E27FC236}">
              <a16:creationId xmlns:a16="http://schemas.microsoft.com/office/drawing/2014/main" id="{00000000-0008-0000-0400-00003C010000}"/>
            </a:ext>
          </a:extLst>
        </xdr:cNvPr>
        <xdr:cNvSpPr txBox="1"/>
      </xdr:nvSpPr>
      <xdr:spPr>
        <a:xfrm>
          <a:off x="16598900" y="605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21336</xdr:rowOff>
    </xdr:from>
    <xdr:to>
      <xdr:col>78</xdr:col>
      <xdr:colOff>120650</xdr:colOff>
      <xdr:row>36</xdr:row>
      <xdr:rowOff>122936</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56210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133113</xdr:rowOff>
    </xdr:from>
    <xdr:ext cx="7366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290800" y="59624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16764</xdr:rowOff>
    </xdr:from>
    <xdr:to>
      <xdr:col>74</xdr:col>
      <xdr:colOff>31750</xdr:colOff>
      <xdr:row>36</xdr:row>
      <xdr:rowOff>118364</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4732000" y="6188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128541</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401800" y="5957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76200</xdr:rowOff>
    </xdr:from>
    <xdr:to>
      <xdr:col>69</xdr:col>
      <xdr:colOff>142875</xdr:colOff>
      <xdr:row>37</xdr:row>
      <xdr:rowOff>6350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38430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16527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71628</xdr:rowOff>
    </xdr:from>
    <xdr:to>
      <xdr:col>65</xdr:col>
      <xdr:colOff>53975</xdr:colOff>
      <xdr:row>37</xdr:row>
      <xdr:rowOff>1778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29540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11955</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5" name="正方形/長方形 324">
          <a:extLst>
            <a:ext uri="{FF2B5EF4-FFF2-40B4-BE49-F238E27FC236}">
              <a16:creationId xmlns:a16="http://schemas.microsoft.com/office/drawing/2014/main" id="{00000000-0008-0000-0400-000045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6" name="正方形/長方形 325">
          <a:extLst>
            <a:ext uri="{FF2B5EF4-FFF2-40B4-BE49-F238E27FC236}">
              <a16:creationId xmlns:a16="http://schemas.microsoft.com/office/drawing/2014/main" id="{00000000-0008-0000-0400-000046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公債費については依然として高い水準となっている。公共施設の老朽化に伴う改修や建て替えの大型ハード事業も計画していることから今後上昇する見込みとなっている。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事業の優先度や効果を検証しながら、借入額の抑制に努める。</a:t>
          </a:r>
        </a:p>
      </xdr:txBody>
    </xdr:sp>
    <xdr:clientData/>
  </xdr:twoCellAnchor>
  <xdr:oneCellAnchor>
    <xdr:from>
      <xdr:col>3</xdr:col>
      <xdr:colOff>123825</xdr:colOff>
      <xdr:row>69</xdr:row>
      <xdr:rowOff>107950</xdr:rowOff>
    </xdr:from>
    <xdr:ext cx="298543" cy="225703"/>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7" name="直線コネクタ 336">
          <a:extLst>
            <a:ext uri="{FF2B5EF4-FFF2-40B4-BE49-F238E27FC236}">
              <a16:creationId xmlns:a16="http://schemas.microsoft.com/office/drawing/2014/main" id="{00000000-0008-0000-0400-000051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0" name="公債費グラフ枠">
          <a:extLst>
            <a:ext uri="{FF2B5EF4-FFF2-40B4-BE49-F238E27FC236}">
              <a16:creationId xmlns:a16="http://schemas.microsoft.com/office/drawing/2014/main" id="{00000000-0008-0000-0400-00005E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142240</xdr:rowOff>
    </xdr:from>
    <xdr:to>
      <xdr:col>24</xdr:col>
      <xdr:colOff>25400</xdr:colOff>
      <xdr:row>80</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flipV="1">
          <a:off x="4826000" y="12658090"/>
          <a:ext cx="0" cy="1127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2" name="公債費最小値テキスト">
          <a:extLst>
            <a:ext uri="{FF2B5EF4-FFF2-40B4-BE49-F238E27FC236}">
              <a16:creationId xmlns:a16="http://schemas.microsoft.com/office/drawing/2014/main" id="{00000000-0008-0000-0400-000060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57167</xdr:rowOff>
    </xdr:from>
    <xdr:ext cx="762000" cy="259045"/>
    <xdr:sp macro="" textlink="">
      <xdr:nvSpPr>
        <xdr:cNvPr id="354" name="公債費最大値テキスト">
          <a:extLst>
            <a:ext uri="{FF2B5EF4-FFF2-40B4-BE49-F238E27FC236}">
              <a16:creationId xmlns:a16="http://schemas.microsoft.com/office/drawing/2014/main" id="{00000000-0008-0000-0400-000062010000}"/>
            </a:ext>
          </a:extLst>
        </xdr:cNvPr>
        <xdr:cNvSpPr txBox="1"/>
      </xdr:nvSpPr>
      <xdr:spPr>
        <a:xfrm>
          <a:off x="4914900" y="1240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142240</xdr:rowOff>
    </xdr:from>
    <xdr:to>
      <xdr:col>24</xdr:col>
      <xdr:colOff>114300</xdr:colOff>
      <xdr:row>73</xdr:row>
      <xdr:rowOff>142240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2658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50800</xdr:rowOff>
    </xdr:from>
    <xdr:to>
      <xdr:col>24</xdr:col>
      <xdr:colOff>25400</xdr:colOff>
      <xdr:row>77</xdr:row>
      <xdr:rowOff>96520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3987800" y="13252450"/>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134638</xdr:rowOff>
    </xdr:from>
    <xdr:ext cx="762000" cy="259045"/>
    <xdr:sp macro="" textlink="">
      <xdr:nvSpPr>
        <xdr:cNvPr id="357" name="公債費平均値テキスト">
          <a:extLst>
            <a:ext uri="{FF2B5EF4-FFF2-40B4-BE49-F238E27FC236}">
              <a16:creationId xmlns:a16="http://schemas.microsoft.com/office/drawing/2014/main" id="{00000000-0008-0000-0400-000065010000}"/>
            </a:ext>
          </a:extLst>
        </xdr:cNvPr>
        <xdr:cNvSpPr txBox="1"/>
      </xdr:nvSpPr>
      <xdr:spPr>
        <a:xfrm>
          <a:off x="4914900" y="12993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118111</xdr:rowOff>
    </xdr:from>
    <xdr:to>
      <xdr:col>24</xdr:col>
      <xdr:colOff>76200</xdr:colOff>
      <xdr:row>77</xdr:row>
      <xdr:rowOff>48261</xdr:rowOff>
    </xdr:to>
    <xdr:sp macro="" textlink="">
      <xdr:nvSpPr>
        <xdr:cNvPr id="358" name="フローチャート: 判断 357">
          <a:extLst>
            <a:ext uri="{FF2B5EF4-FFF2-40B4-BE49-F238E27FC236}">
              <a16:creationId xmlns:a16="http://schemas.microsoft.com/office/drawing/2014/main" id="{00000000-0008-0000-0400-000066010000}"/>
            </a:ext>
          </a:extLst>
        </xdr:cNvPr>
        <xdr:cNvSpPr/>
      </xdr:nvSpPr>
      <xdr:spPr>
        <a:xfrm>
          <a:off x="47752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50800</xdr:rowOff>
    </xdr:from>
    <xdr:to>
      <xdr:col>19</xdr:col>
      <xdr:colOff>187325</xdr:colOff>
      <xdr:row>77</xdr:row>
      <xdr:rowOff>123189</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3098800" y="13252450"/>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54627</xdr:rowOff>
    </xdr:from>
    <xdr:ext cx="7366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3606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123189</xdr:rowOff>
    </xdr:from>
    <xdr:to>
      <xdr:col>15</xdr:col>
      <xdr:colOff>98425</xdr:colOff>
      <xdr:row>78</xdr:row>
      <xdr:rowOff>77470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2209800" y="13324839"/>
          <a:ext cx="889000" cy="12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80011</xdr:rowOff>
    </xdr:from>
    <xdr:to>
      <xdr:col>15</xdr:col>
      <xdr:colOff>149225</xdr:colOff>
      <xdr:row>77</xdr:row>
      <xdr:rowOff>10161</xdr:rowOff>
    </xdr:to>
    <xdr:sp macro="" textlink="">
      <xdr:nvSpPr>
        <xdr:cNvPr id="363" name="フローチャート: 判断 362">
          <a:extLst>
            <a:ext uri="{FF2B5EF4-FFF2-40B4-BE49-F238E27FC236}">
              <a16:creationId xmlns:a16="http://schemas.microsoft.com/office/drawing/2014/main" id="{00000000-0008-0000-0400-00006B010000}"/>
            </a:ext>
          </a:extLst>
        </xdr:cNvPr>
        <xdr:cNvSpPr/>
      </xdr:nvSpPr>
      <xdr:spPr>
        <a:xfrm>
          <a:off x="3048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20337</xdr:rowOff>
    </xdr:from>
    <xdr:ext cx="762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717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54611</xdr:rowOff>
    </xdr:from>
    <xdr:to>
      <xdr:col>11</xdr:col>
      <xdr:colOff>9525</xdr:colOff>
      <xdr:row>78</xdr:row>
      <xdr:rowOff>77470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1320800" y="1342771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50817</xdr:rowOff>
    </xdr:from>
    <xdr:ext cx="7620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1828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140970</xdr:rowOff>
    </xdr:from>
    <xdr:to>
      <xdr:col>6</xdr:col>
      <xdr:colOff>171450</xdr:colOff>
      <xdr:row>77</xdr:row>
      <xdr:rowOff>71120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1270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81297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939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45720</xdr:rowOff>
    </xdr:from>
    <xdr:to>
      <xdr:col>24</xdr:col>
      <xdr:colOff>76200</xdr:colOff>
      <xdr:row>77</xdr:row>
      <xdr:rowOff>147320</xdr:rowOff>
    </xdr:to>
    <xdr:sp macro="" textlink="">
      <xdr:nvSpPr>
        <xdr:cNvPr id="375" name="楕円 374">
          <a:extLst>
            <a:ext uri="{FF2B5EF4-FFF2-40B4-BE49-F238E27FC236}">
              <a16:creationId xmlns:a16="http://schemas.microsoft.com/office/drawing/2014/main" id="{00000000-0008-0000-0400-000077010000}"/>
            </a:ext>
          </a:extLst>
        </xdr:cNvPr>
        <xdr:cNvSpPr/>
      </xdr:nvSpPr>
      <xdr:spPr>
        <a:xfrm>
          <a:off x="47752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17797</xdr:rowOff>
    </xdr:from>
    <xdr:ext cx="762000" cy="259045"/>
    <xdr:sp macro="" textlink="">
      <xdr:nvSpPr>
        <xdr:cNvPr id="376" name="公債費該当値テキスト">
          <a:extLst>
            <a:ext uri="{FF2B5EF4-FFF2-40B4-BE49-F238E27FC236}">
              <a16:creationId xmlns:a16="http://schemas.microsoft.com/office/drawing/2014/main" id="{00000000-0008-0000-0400-000078010000}"/>
            </a:ext>
          </a:extLst>
        </xdr:cNvPr>
        <xdr:cNvSpPr txBox="1"/>
      </xdr:nvSpPr>
      <xdr:spPr>
        <a:xfrm>
          <a:off x="4914900" y="1321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0</xdr:rowOff>
    </xdr:from>
    <xdr:to>
      <xdr:col>20</xdr:col>
      <xdr:colOff>38100</xdr:colOff>
      <xdr:row>77</xdr:row>
      <xdr:rowOff>101600</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3937000" y="1320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86377</xdr:rowOff>
    </xdr:from>
    <xdr:ext cx="7366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606800" y="132880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72389</xdr:rowOff>
    </xdr:from>
    <xdr:to>
      <xdr:col>15</xdr:col>
      <xdr:colOff>149225</xdr:colOff>
      <xdr:row>78</xdr:row>
      <xdr:rowOff>2539</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048000" y="13274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158766</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717800" y="13360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78</xdr:row>
      <xdr:rowOff>26670</xdr:rowOff>
    </xdr:from>
    <xdr:to>
      <xdr:col>11</xdr:col>
      <xdr:colOff>60325</xdr:colOff>
      <xdr:row>78</xdr:row>
      <xdr:rowOff>128270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2159000" y="1339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113047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828800" y="13486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3811</xdr:rowOff>
    </xdr:from>
    <xdr:to>
      <xdr:col>6</xdr:col>
      <xdr:colOff>171450</xdr:colOff>
      <xdr:row>78</xdr:row>
      <xdr:rowOff>105411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1270000" y="13376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90188</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939800" y="13463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5" name="正方形/長方形 384">
          <a:extLst>
            <a:ext uri="{FF2B5EF4-FFF2-40B4-BE49-F238E27FC236}">
              <a16:creationId xmlns:a16="http://schemas.microsoft.com/office/drawing/2014/main" id="{00000000-0008-0000-0400-000081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6" name="正方形/長方形 385">
          <a:extLst>
            <a:ext uri="{FF2B5EF4-FFF2-40B4-BE49-F238E27FC236}">
              <a16:creationId xmlns:a16="http://schemas.microsoft.com/office/drawing/2014/main" id="{00000000-0008-0000-0400-000082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公債費以外の経常収支比率は類似団体を下回り、比率は上昇傾向にある。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歳入経常一般財源は減少傾向であり、経常経費自体も増加傾向にあることから、経常経費の抑制に努め、比率の上昇を抑える。</a:t>
          </a:r>
        </a:p>
      </xdr:txBody>
    </xdr:sp>
    <xdr:clientData/>
  </xdr:twoCellAnchor>
  <xdr:oneCellAnchor>
    <xdr:from>
      <xdr:col>62</xdr:col>
      <xdr:colOff>6350</xdr:colOff>
      <xdr:row>69</xdr:row>
      <xdr:rowOff>107950</xdr:rowOff>
    </xdr:from>
    <xdr:ext cx="298543" cy="225703"/>
    <xdr:sp macro="" textlink="">
      <xdr:nvSpPr>
        <xdr:cNvPr id="396" name="テキスト ボックス 395">
          <a:extLst>
            <a:ext uri="{FF2B5EF4-FFF2-40B4-BE49-F238E27FC236}">
              <a16:creationId xmlns:a16="http://schemas.microsoft.com/office/drawing/2014/main" id="{00000000-0008-0000-0400-00008C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7" name="直線コネクタ 396">
          <a:extLst>
            <a:ext uri="{FF2B5EF4-FFF2-40B4-BE49-F238E27FC236}">
              <a16:creationId xmlns:a16="http://schemas.microsoft.com/office/drawing/2014/main" id="{00000000-0008-0000-0400-00008D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73660</xdr:rowOff>
    </xdr:from>
    <xdr:to>
      <xdr:col>82</xdr:col>
      <xdr:colOff>107950</xdr:colOff>
      <xdr:row>82</xdr:row>
      <xdr:rowOff>58420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76096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160037</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504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73660</xdr:rowOff>
    </xdr:from>
    <xdr:to>
      <xdr:col>82</xdr:col>
      <xdr:colOff>196850</xdr:colOff>
      <xdr:row>74</xdr:row>
      <xdr:rowOff>73660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760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73661</xdr:rowOff>
    </xdr:from>
    <xdr:to>
      <xdr:col>82</xdr:col>
      <xdr:colOff>107950</xdr:colOff>
      <xdr:row>79</xdr:row>
      <xdr:rowOff>107950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5671800" y="13446761"/>
          <a:ext cx="838200" cy="205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96538</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3298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80011</xdr:rowOff>
    </xdr:from>
    <xdr:to>
      <xdr:col>82</xdr:col>
      <xdr:colOff>158750</xdr:colOff>
      <xdr:row>79</xdr:row>
      <xdr:rowOff>10161</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4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138430</xdr:rowOff>
    </xdr:from>
    <xdr:to>
      <xdr:col>78</xdr:col>
      <xdr:colOff>69850</xdr:colOff>
      <xdr:row>78</xdr:row>
      <xdr:rowOff>73661</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4782800" y="13340080"/>
          <a:ext cx="889000" cy="106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38100</xdr:rowOff>
    </xdr:from>
    <xdr:to>
      <xdr:col>78</xdr:col>
      <xdr:colOff>120650</xdr:colOff>
      <xdr:row>78</xdr:row>
      <xdr:rowOff>139700</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124477</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3497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138430</xdr:rowOff>
    </xdr:from>
    <xdr:to>
      <xdr:col>73</xdr:col>
      <xdr:colOff>180975</xdr:colOff>
      <xdr:row>79</xdr:row>
      <xdr:rowOff>69850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3893800" y="13340080"/>
          <a:ext cx="889000" cy="27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106680</xdr:rowOff>
    </xdr:from>
    <xdr:to>
      <xdr:col>74</xdr:col>
      <xdr:colOff>31750</xdr:colOff>
      <xdr:row>78</xdr:row>
      <xdr:rowOff>36830</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21607</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339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79</xdr:row>
      <xdr:rowOff>69850</xdr:rowOff>
    </xdr:from>
    <xdr:to>
      <xdr:col>69</xdr:col>
      <xdr:colOff>92075</xdr:colOff>
      <xdr:row>79</xdr:row>
      <xdr:rowOff>161289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3004800" y="13614400"/>
          <a:ext cx="889000" cy="91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87630</xdr:rowOff>
    </xdr:from>
    <xdr:to>
      <xdr:col>69</xdr:col>
      <xdr:colOff>142875</xdr:colOff>
      <xdr:row>79</xdr:row>
      <xdr:rowOff>17780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27957</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322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34289</xdr:rowOff>
    </xdr:from>
    <xdr:to>
      <xdr:col>65</xdr:col>
      <xdr:colOff>53975</xdr:colOff>
      <xdr:row>79</xdr:row>
      <xdr:rowOff>135889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357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146066</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3347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79</xdr:row>
      <xdr:rowOff>57150</xdr:rowOff>
    </xdr:from>
    <xdr:to>
      <xdr:col>82</xdr:col>
      <xdr:colOff>158750</xdr:colOff>
      <xdr:row>79</xdr:row>
      <xdr:rowOff>158750</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360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29227</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357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22861</xdr:rowOff>
    </xdr:from>
    <xdr:to>
      <xdr:col>78</xdr:col>
      <xdr:colOff>120650</xdr:colOff>
      <xdr:row>78</xdr:row>
      <xdr:rowOff>124461</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3395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134638</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31648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87630</xdr:rowOff>
    </xdr:from>
    <xdr:to>
      <xdr:col>74</xdr:col>
      <xdr:colOff>31750</xdr:colOff>
      <xdr:row>78</xdr:row>
      <xdr:rowOff>17780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328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27957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305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79</xdr:row>
      <xdr:rowOff>19050</xdr:rowOff>
    </xdr:from>
    <xdr:to>
      <xdr:col>69</xdr:col>
      <xdr:colOff>142875</xdr:colOff>
      <xdr:row>79</xdr:row>
      <xdr:rowOff>120650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356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105427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64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110489</xdr:rowOff>
    </xdr:from>
    <xdr:to>
      <xdr:col>65</xdr:col>
      <xdr:colOff>53975</xdr:colOff>
      <xdr:row>80</xdr:row>
      <xdr:rowOff>40639</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3655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80</xdr:row>
      <xdr:rowOff>25416</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3741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154506</xdr:rowOff>
    </xdr:from>
    <xdr:to>
      <xdr:col>29</xdr:col>
      <xdr:colOff>127000</xdr:colOff>
      <xdr:row>18</xdr:row>
      <xdr:rowOff>139366</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88081"/>
          <a:ext cx="0" cy="11850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111443</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45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148,509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139366</xdr:rowOff>
    </xdr:from>
    <xdr:to>
      <xdr:col>30</xdr:col>
      <xdr:colOff>25400</xdr:colOff>
      <xdr:row>18</xdr:row>
      <xdr:rowOff>139366</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2730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69433</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831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154506</xdr:rowOff>
    </xdr:from>
    <xdr:to>
      <xdr:col>30</xdr:col>
      <xdr:colOff>25400</xdr:colOff>
      <xdr:row>11</xdr:row>
      <xdr:rowOff>154506</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8808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19259</xdr:rowOff>
    </xdr:from>
    <xdr:to>
      <xdr:col>29</xdr:col>
      <xdr:colOff>127000</xdr:colOff>
      <xdr:row>18</xdr:row>
      <xdr:rowOff>51086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152984"/>
          <a:ext cx="647700" cy="318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14614</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054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169537</xdr:rowOff>
    </xdr:from>
    <xdr:to>
      <xdr:col>29</xdr:col>
      <xdr:colOff>177800</xdr:colOff>
      <xdr:row>17</xdr:row>
      <xdr:rowOff>99687</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2960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51086</xdr:rowOff>
    </xdr:from>
    <xdr:to>
      <xdr:col>26</xdr:col>
      <xdr:colOff>50800</xdr:colOff>
      <xdr:row>18</xdr:row>
      <xdr:rowOff>63287</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184811"/>
          <a:ext cx="698500" cy="122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17775</xdr:rowOff>
    </xdr:from>
    <xdr:to>
      <xdr:col>26</xdr:col>
      <xdr:colOff>101600</xdr:colOff>
      <xdr:row>17</xdr:row>
      <xdr:rowOff>119375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29800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129552</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2748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60426</xdr:rowOff>
    </xdr:from>
    <xdr:to>
      <xdr:col>22</xdr:col>
      <xdr:colOff>114300</xdr:colOff>
      <xdr:row>18</xdr:row>
      <xdr:rowOff>63287</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a:off x="3606800" y="3194151"/>
          <a:ext cx="698500" cy="28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36776</xdr:rowOff>
    </xdr:from>
    <xdr:to>
      <xdr:col>22</xdr:col>
      <xdr:colOff>165100</xdr:colOff>
      <xdr:row>17</xdr:row>
      <xdr:rowOff>138376</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2999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148553</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2767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60426</xdr:rowOff>
    </xdr:from>
    <xdr:to>
      <xdr:col>18</xdr:col>
      <xdr:colOff>177800</xdr:colOff>
      <xdr:row>18</xdr:row>
      <xdr:rowOff>65251</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194151"/>
          <a:ext cx="698500" cy="48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50949</xdr:rowOff>
    </xdr:from>
    <xdr:to>
      <xdr:col>19</xdr:col>
      <xdr:colOff>38100</xdr:colOff>
      <xdr:row>17</xdr:row>
      <xdr:rowOff>152549</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162726</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2782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29244</xdr:rowOff>
    </xdr:from>
    <xdr:to>
      <xdr:col>15</xdr:col>
      <xdr:colOff>101600</xdr:colOff>
      <xdr:row>18</xdr:row>
      <xdr:rowOff>130844</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1629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115621</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2493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139909</xdr:rowOff>
    </xdr:from>
    <xdr:to>
      <xdr:col>29</xdr:col>
      <xdr:colOff>177800</xdr:colOff>
      <xdr:row>18</xdr:row>
      <xdr:rowOff>70059</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31021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48486</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3010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286</xdr:rowOff>
    </xdr:from>
    <xdr:to>
      <xdr:col>26</xdr:col>
      <xdr:colOff>101600</xdr:colOff>
      <xdr:row>18</xdr:row>
      <xdr:rowOff>101886</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1340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86663</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32203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12487</xdr:rowOff>
    </xdr:from>
    <xdr:to>
      <xdr:col>22</xdr:col>
      <xdr:colOff>165100</xdr:colOff>
      <xdr:row>18</xdr:row>
      <xdr:rowOff>114087</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1462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98864</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3232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9626</xdr:rowOff>
    </xdr:from>
    <xdr:to>
      <xdr:col>19</xdr:col>
      <xdr:colOff>38100</xdr:colOff>
      <xdr:row>18</xdr:row>
      <xdr:rowOff>111226</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1433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96003</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3229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14451</xdr:rowOff>
    </xdr:from>
    <xdr:to>
      <xdr:col>15</xdr:col>
      <xdr:colOff>101600</xdr:colOff>
      <xdr:row>18</xdr:row>
      <xdr:rowOff>116051</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1481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126228</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91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208903</xdr:rowOff>
    </xdr:from>
    <xdr:to>
      <xdr:col>29</xdr:col>
      <xdr:colOff>127000</xdr:colOff>
      <xdr:row>37</xdr:row>
      <xdr:rowOff>18466</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133453"/>
          <a:ext cx="0" cy="100971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36</xdr:row>
      <xdr:rowOff>161993</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152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18466</xdr:rowOff>
    </xdr:from>
    <xdr:to>
      <xdr:col>30</xdr:col>
      <xdr:colOff>25400</xdr:colOff>
      <xdr:row>37</xdr:row>
      <xdr:rowOff>18466</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4316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123830</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76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208903</xdr:rowOff>
    </xdr:from>
    <xdr:to>
      <xdr:col>30</xdr:col>
      <xdr:colOff>25400</xdr:colOff>
      <xdr:row>33</xdr:row>
      <xdr:rowOff>208903</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1334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182339</xdr:rowOff>
    </xdr:from>
    <xdr:to>
      <xdr:col>29</xdr:col>
      <xdr:colOff>127000</xdr:colOff>
      <xdr:row>35</xdr:row>
      <xdr:rowOff>226729</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6792689"/>
          <a:ext cx="647700" cy="443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277272</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5447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89295</xdr:rowOff>
    </xdr:from>
    <xdr:to>
      <xdr:col>29</xdr:col>
      <xdr:colOff>177800</xdr:colOff>
      <xdr:row>35</xdr:row>
      <xdr:rowOff>190895</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6996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177630</xdr:rowOff>
    </xdr:from>
    <xdr:to>
      <xdr:col>26</xdr:col>
      <xdr:colOff>50800</xdr:colOff>
      <xdr:row>35</xdr:row>
      <xdr:rowOff>226729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4305300" y="6787980"/>
          <a:ext cx="698500" cy="490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104570</xdr:rowOff>
    </xdr:from>
    <xdr:to>
      <xdr:col>26</xdr:col>
      <xdr:colOff>101600</xdr:colOff>
      <xdr:row>35</xdr:row>
      <xdr:rowOff>206170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149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216347</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483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167316</xdr:rowOff>
    </xdr:from>
    <xdr:to>
      <xdr:col>22</xdr:col>
      <xdr:colOff>114300</xdr:colOff>
      <xdr:row>35</xdr:row>
      <xdr:rowOff>177630</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3606800" y="6777666"/>
          <a:ext cx="698500" cy="103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123630</xdr:rowOff>
    </xdr:from>
    <xdr:to>
      <xdr:col>22</xdr:col>
      <xdr:colOff>165100</xdr:colOff>
      <xdr:row>35</xdr:row>
      <xdr:rowOff>225230</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235407</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167316</xdr:rowOff>
    </xdr:from>
    <xdr:to>
      <xdr:col>18</xdr:col>
      <xdr:colOff>177800</xdr:colOff>
      <xdr:row>35</xdr:row>
      <xdr:rowOff>206841</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2908300" y="6777666"/>
          <a:ext cx="698500" cy="395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145763</xdr:rowOff>
    </xdr:from>
    <xdr:to>
      <xdr:col>19</xdr:col>
      <xdr:colOff>38100</xdr:colOff>
      <xdr:row>35</xdr:row>
      <xdr:rowOff>247363</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232140</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842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188722</xdr:rowOff>
    </xdr:from>
    <xdr:to>
      <xdr:col>15</xdr:col>
      <xdr:colOff>101600</xdr:colOff>
      <xdr:row>35</xdr:row>
      <xdr:rowOff>290322</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990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275099</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885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131539</xdr:rowOff>
    </xdr:from>
    <xdr:to>
      <xdr:col>29</xdr:col>
      <xdr:colOff>177800</xdr:colOff>
      <xdr:row>35</xdr:row>
      <xdr:rowOff>233139</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6741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103616</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713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175929</xdr:rowOff>
    </xdr:from>
    <xdr:to>
      <xdr:col>26</xdr:col>
      <xdr:colOff>101600</xdr:colOff>
      <xdr:row>35</xdr:row>
      <xdr:rowOff>277529</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67862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262306</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68726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126830</xdr:rowOff>
    </xdr:from>
    <xdr:to>
      <xdr:col>22</xdr:col>
      <xdr:colOff>165100</xdr:colOff>
      <xdr:row>35</xdr:row>
      <xdr:rowOff>228430</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67371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213207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6823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116516</xdr:rowOff>
    </xdr:from>
    <xdr:to>
      <xdr:col>19</xdr:col>
      <xdr:colOff>38100</xdr:colOff>
      <xdr:row>35</xdr:row>
      <xdr:rowOff>218116</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67268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228293</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6495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156041</xdr:rowOff>
    </xdr:from>
    <xdr:to>
      <xdr:col>15</xdr:col>
      <xdr:colOff>101600</xdr:colOff>
      <xdr:row>35</xdr:row>
      <xdr:rowOff>257641</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67663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267818</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65352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98243</xdr:rowOff>
    </xdr:from>
    <xdr:to>
      <xdr:col>24</xdr:col>
      <xdr:colOff>62865</xdr:colOff>
      <xdr:row>37</xdr:row>
      <xdr:rowOff>170746</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241743"/>
          <a:ext cx="1270" cy="1272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3123</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18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113,703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170746</xdr:rowOff>
    </xdr:from>
    <xdr:to>
      <xdr:col>24</xdr:col>
      <xdr:colOff>152400</xdr:colOff>
      <xdr:row>37</xdr:row>
      <xdr:rowOff>170746</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4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44920</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016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781,762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98243</xdr:rowOff>
    </xdr:from>
    <xdr:to>
      <xdr:col>24</xdr:col>
      <xdr:colOff>152400</xdr:colOff>
      <xdr:row>30</xdr:row>
      <xdr:rowOff>98243</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241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22369</xdr:rowOff>
    </xdr:from>
    <xdr:to>
      <xdr:col>24</xdr:col>
      <xdr:colOff>63500</xdr:colOff>
      <xdr:row>37</xdr:row>
      <xdr:rowOff>51186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366019"/>
          <a:ext cx="838200" cy="28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67105</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06785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44228</xdr:rowOff>
    </xdr:from>
    <xdr:to>
      <xdr:col>24</xdr:col>
      <xdr:colOff>114300</xdr:colOff>
      <xdr:row>36</xdr:row>
      <xdr:rowOff>145828</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1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47138</xdr:rowOff>
    </xdr:from>
    <xdr:to>
      <xdr:col>19</xdr:col>
      <xdr:colOff>177800</xdr:colOff>
      <xdr:row>37</xdr:row>
      <xdr:rowOff>51186</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2908300" y="6390788"/>
          <a:ext cx="889000" cy="4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51175</xdr:rowOff>
    </xdr:from>
    <xdr:to>
      <xdr:col>20</xdr:col>
      <xdr:colOff>38100</xdr:colOff>
      <xdr:row>36</xdr:row>
      <xdr:rowOff>152775</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169302</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5998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37679</xdr:rowOff>
    </xdr:from>
    <xdr:to>
      <xdr:col>15</xdr:col>
      <xdr:colOff>50800</xdr:colOff>
      <xdr:row>37</xdr:row>
      <xdr:rowOff>47138</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019300" y="6381329"/>
          <a:ext cx="889000" cy="9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67206</xdr:rowOff>
    </xdr:from>
    <xdr:to>
      <xdr:col>15</xdr:col>
      <xdr:colOff>101600</xdr:colOff>
      <xdr:row>36</xdr:row>
      <xdr:rowOff>168806</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13883</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01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37679</xdr:rowOff>
    </xdr:from>
    <xdr:to>
      <xdr:col>10</xdr:col>
      <xdr:colOff>114300</xdr:colOff>
      <xdr:row>37</xdr:row>
      <xdr:rowOff>69659</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381329"/>
          <a:ext cx="889000" cy="31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81093</xdr:rowOff>
    </xdr:from>
    <xdr:to>
      <xdr:col>10</xdr:col>
      <xdr:colOff>165100</xdr:colOff>
      <xdr:row>37</xdr:row>
      <xdr:rowOff>11243</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27770</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0285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69448</xdr:rowOff>
    </xdr:from>
    <xdr:to>
      <xdr:col>6</xdr:col>
      <xdr:colOff>38100</xdr:colOff>
      <xdr:row>37</xdr:row>
      <xdr:rowOff>171048</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413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162175</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505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143019</xdr:rowOff>
    </xdr:from>
    <xdr:to>
      <xdr:col>24</xdr:col>
      <xdr:colOff>114300</xdr:colOff>
      <xdr:row>37</xdr:row>
      <xdr:rowOff>73169</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315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121446</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93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386</xdr:rowOff>
    </xdr:from>
    <xdr:to>
      <xdr:col>20</xdr:col>
      <xdr:colOff>38100</xdr:colOff>
      <xdr:row>37</xdr:row>
      <xdr:rowOff>101986</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344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93113</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436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167788</xdr:rowOff>
    </xdr:from>
    <xdr:to>
      <xdr:col>15</xdr:col>
      <xdr:colOff>101600</xdr:colOff>
      <xdr:row>37</xdr:row>
      <xdr:rowOff>97938</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339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89065</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432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158329</xdr:rowOff>
    </xdr:from>
    <xdr:to>
      <xdr:col>10</xdr:col>
      <xdr:colOff>165100</xdr:colOff>
      <xdr:row>37</xdr:row>
      <xdr:rowOff>88479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330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79606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423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18859</xdr:rowOff>
    </xdr:from>
    <xdr:to>
      <xdr:col>6</xdr:col>
      <xdr:colOff>38100</xdr:colOff>
      <xdr:row>37</xdr:row>
      <xdr:rowOff>120459</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362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136986</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137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143782</xdr:rowOff>
    </xdr:from>
    <xdr:to>
      <xdr:col>24</xdr:col>
      <xdr:colOff>62865</xdr:colOff>
      <xdr:row>58</xdr:row>
      <xdr:rowOff>94226</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16282"/>
          <a:ext cx="1270" cy="13220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98053</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42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94226</xdr:rowOff>
    </xdr:from>
    <xdr:to>
      <xdr:col>24</xdr:col>
      <xdr:colOff>152400</xdr:colOff>
      <xdr:row>58</xdr:row>
      <xdr:rowOff>94226</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38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90459</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49150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143782</xdr:rowOff>
    </xdr:from>
    <xdr:to>
      <xdr:col>24</xdr:col>
      <xdr:colOff>152400</xdr:colOff>
      <xdr:row>50</xdr:row>
      <xdr:rowOff>143782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16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134959</xdr:rowOff>
    </xdr:from>
    <xdr:to>
      <xdr:col>24</xdr:col>
      <xdr:colOff>63500</xdr:colOff>
      <xdr:row>58</xdr:row>
      <xdr:rowOff>13659</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907609"/>
          <a:ext cx="838200" cy="50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24317</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255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1440</xdr:rowOff>
    </xdr:from>
    <xdr:to>
      <xdr:col>24</xdr:col>
      <xdr:colOff>114300</xdr:colOff>
      <xdr:row>57</xdr:row>
      <xdr:rowOff>103040</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13659</xdr:rowOff>
    </xdr:from>
    <xdr:to>
      <xdr:col>19</xdr:col>
      <xdr:colOff>177800</xdr:colOff>
      <xdr:row>58</xdr:row>
      <xdr:rowOff>18363</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957759"/>
          <a:ext cx="889000" cy="4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5522</xdr:rowOff>
    </xdr:from>
    <xdr:to>
      <xdr:col>20</xdr:col>
      <xdr:colOff>38100</xdr:colOff>
      <xdr:row>57</xdr:row>
      <xdr:rowOff>107122</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123649</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164399</xdr:rowOff>
    </xdr:from>
    <xdr:to>
      <xdr:col>15</xdr:col>
      <xdr:colOff>50800</xdr:colOff>
      <xdr:row>58</xdr:row>
      <xdr:rowOff>18363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a:off x="2019300" y="9937049"/>
          <a:ext cx="889000" cy="25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39268</xdr:rowOff>
    </xdr:from>
    <xdr:to>
      <xdr:col>15</xdr:col>
      <xdr:colOff>101600</xdr:colOff>
      <xdr:row>57</xdr:row>
      <xdr:rowOff>140868</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157395</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164399</xdr:rowOff>
    </xdr:from>
    <xdr:to>
      <xdr:col>10</xdr:col>
      <xdr:colOff>114300</xdr:colOff>
      <xdr:row>58</xdr:row>
      <xdr:rowOff>21085</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937049"/>
          <a:ext cx="889000" cy="28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52315</xdr:rowOff>
    </xdr:from>
    <xdr:to>
      <xdr:col>10</xdr:col>
      <xdr:colOff>165100</xdr:colOff>
      <xdr:row>57</xdr:row>
      <xdr:rowOff>153915</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170442</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145038</xdr:rowOff>
    </xdr:from>
    <xdr:to>
      <xdr:col>6</xdr:col>
      <xdr:colOff>38100</xdr:colOff>
      <xdr:row>58</xdr:row>
      <xdr:rowOff>75188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917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66315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100104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84159</xdr:rowOff>
    </xdr:from>
    <xdr:to>
      <xdr:col>24</xdr:col>
      <xdr:colOff>114300</xdr:colOff>
      <xdr:row>58</xdr:row>
      <xdr:rowOff>14309</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85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62586</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8352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198,733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134309</xdr:rowOff>
    </xdr:from>
    <xdr:to>
      <xdr:col>20</xdr:col>
      <xdr:colOff>38100</xdr:colOff>
      <xdr:row>58</xdr:row>
      <xdr:rowOff>64459</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906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55586</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999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139013</xdr:rowOff>
    </xdr:from>
    <xdr:to>
      <xdr:col>15</xdr:col>
      <xdr:colOff>101600</xdr:colOff>
      <xdr:row>58</xdr:row>
      <xdr:rowOff>69163</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911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60290</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10004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113599</xdr:rowOff>
    </xdr:from>
    <xdr:to>
      <xdr:col>10</xdr:col>
      <xdr:colOff>165100</xdr:colOff>
      <xdr:row>58</xdr:row>
      <xdr:rowOff>43749</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886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34876</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978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141735</xdr:rowOff>
    </xdr:from>
    <xdr:to>
      <xdr:col>6</xdr:col>
      <xdr:colOff>38100</xdr:colOff>
      <xdr:row>58</xdr:row>
      <xdr:rowOff>71885</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14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88412</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6896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91539</xdr:rowOff>
    </xdr:from>
    <xdr:to>
      <xdr:col>24</xdr:col>
      <xdr:colOff>62865</xdr:colOff>
      <xdr:row>78</xdr:row>
      <xdr:rowOff>137272</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435939"/>
          <a:ext cx="1270" cy="1074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141099</xdr:rowOff>
    </xdr:from>
    <xdr:ext cx="378565"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141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137272</xdr:rowOff>
    </xdr:from>
    <xdr:to>
      <xdr:col>24</xdr:col>
      <xdr:colOff>152400</xdr:colOff>
      <xdr:row>78</xdr:row>
      <xdr:rowOff>137272</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10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38216</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211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91539</xdr:rowOff>
    </xdr:from>
    <xdr:to>
      <xdr:col>24</xdr:col>
      <xdr:colOff>152400</xdr:colOff>
      <xdr:row>72</xdr:row>
      <xdr:rowOff>91539</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4359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37987</xdr:rowOff>
    </xdr:from>
    <xdr:to>
      <xdr:col>24</xdr:col>
      <xdr:colOff>63500</xdr:colOff>
      <xdr:row>78</xdr:row>
      <xdr:rowOff>57179</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411087"/>
          <a:ext cx="838200" cy="19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99359</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295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76482</xdr:rowOff>
    </xdr:from>
    <xdr:to>
      <xdr:col>24</xdr:col>
      <xdr:colOff>114300</xdr:colOff>
      <xdr:row>78</xdr:row>
      <xdr:rowOff>6632</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57179</xdr:rowOff>
    </xdr:from>
    <xdr:to>
      <xdr:col>19</xdr:col>
      <xdr:colOff>177800</xdr:colOff>
      <xdr:row>78</xdr:row>
      <xdr:rowOff>71422</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430279"/>
          <a:ext cx="889000" cy="14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81663</xdr:rowOff>
    </xdr:from>
    <xdr:to>
      <xdr:col>20</xdr:col>
      <xdr:colOff>38100</xdr:colOff>
      <xdr:row>78</xdr:row>
      <xdr:rowOff>11813</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28340</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71422</xdr:rowOff>
    </xdr:from>
    <xdr:to>
      <xdr:col>15</xdr:col>
      <xdr:colOff>50800</xdr:colOff>
      <xdr:row>78</xdr:row>
      <xdr:rowOff>80671</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444522"/>
          <a:ext cx="889000" cy="9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92749</xdr:rowOff>
    </xdr:from>
    <xdr:to>
      <xdr:col>15</xdr:col>
      <xdr:colOff>101600</xdr:colOff>
      <xdr:row>78</xdr:row>
      <xdr:rowOff>22899</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39426</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80671</xdr:rowOff>
    </xdr:from>
    <xdr:to>
      <xdr:col>10</xdr:col>
      <xdr:colOff>114300</xdr:colOff>
      <xdr:row>78</xdr:row>
      <xdr:rowOff>90309</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453771"/>
          <a:ext cx="889000" cy="9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110832</xdr:rowOff>
    </xdr:from>
    <xdr:to>
      <xdr:col>10</xdr:col>
      <xdr:colOff>165100</xdr:colOff>
      <xdr:row>78</xdr:row>
      <xdr:rowOff>40982</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57509</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16151</xdr:rowOff>
    </xdr:from>
    <xdr:to>
      <xdr:col>6</xdr:col>
      <xdr:colOff>38100</xdr:colOff>
      <xdr:row>78</xdr:row>
      <xdr:rowOff>117751</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89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134278</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3164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158637</xdr:rowOff>
    </xdr:from>
    <xdr:to>
      <xdr:col>24</xdr:col>
      <xdr:colOff>114300</xdr:colOff>
      <xdr:row>78</xdr:row>
      <xdr:rowOff>88787</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3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73564</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275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6379</xdr:rowOff>
    </xdr:from>
    <xdr:to>
      <xdr:col>20</xdr:col>
      <xdr:colOff>38100</xdr:colOff>
      <xdr:row>78</xdr:row>
      <xdr:rowOff>107979</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379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99106</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472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20622</xdr:rowOff>
    </xdr:from>
    <xdr:to>
      <xdr:col>15</xdr:col>
      <xdr:colOff>101600</xdr:colOff>
      <xdr:row>78</xdr:row>
      <xdr:rowOff>122222</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393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113349</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1111" y="13486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29871</xdr:rowOff>
    </xdr:from>
    <xdr:to>
      <xdr:col>10</xdr:col>
      <xdr:colOff>165100</xdr:colOff>
      <xdr:row>78</xdr:row>
      <xdr:rowOff>131471</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402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122598</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2111" y="13495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39509</xdr:rowOff>
    </xdr:from>
    <xdr:to>
      <xdr:col>6</xdr:col>
      <xdr:colOff>38100</xdr:colOff>
      <xdr:row>78</xdr:row>
      <xdr:rowOff>141109</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412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132236</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3111" y="13505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18520</xdr:rowOff>
    </xdr:from>
    <xdr:to>
      <xdr:col>24</xdr:col>
      <xdr:colOff>62865</xdr:colOff>
      <xdr:row>97</xdr:row>
      <xdr:rowOff>108755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449020"/>
          <a:ext cx="1270" cy="1290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112582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743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108755</xdr:rowOff>
    </xdr:from>
    <xdr:to>
      <xdr:col>24</xdr:col>
      <xdr:colOff>152400</xdr:colOff>
      <xdr:row>97</xdr:row>
      <xdr:rowOff>108755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739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136647</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24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18520</xdr:rowOff>
    </xdr:from>
    <xdr:to>
      <xdr:col>24</xdr:col>
      <xdr:colOff>152400</xdr:colOff>
      <xdr:row>90</xdr:row>
      <xdr:rowOff>18520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449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153721</xdr:rowOff>
    </xdr:from>
    <xdr:to>
      <xdr:col>24</xdr:col>
      <xdr:colOff>63500</xdr:colOff>
      <xdr:row>95</xdr:row>
      <xdr:rowOff>50843</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3797300" y="16270021"/>
          <a:ext cx="838200" cy="68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128295</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2445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149868</xdr:rowOff>
    </xdr:from>
    <xdr:to>
      <xdr:col>24</xdr:col>
      <xdr:colOff>114300</xdr:colOff>
      <xdr:row>95</xdr:row>
      <xdr:rowOff>80018</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38658</xdr:rowOff>
    </xdr:from>
    <xdr:to>
      <xdr:col>19</xdr:col>
      <xdr:colOff>177800</xdr:colOff>
      <xdr:row>95</xdr:row>
      <xdr:rowOff>50843</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2908300" y="16326408"/>
          <a:ext cx="889000" cy="1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25433</xdr:rowOff>
    </xdr:from>
    <xdr:to>
      <xdr:col>20</xdr:col>
      <xdr:colOff>38100</xdr:colOff>
      <xdr:row>95</xdr:row>
      <xdr:rowOff>127033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118160</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405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38658</xdr:rowOff>
    </xdr:from>
    <xdr:to>
      <xdr:col>15</xdr:col>
      <xdr:colOff>50800</xdr:colOff>
      <xdr:row>96</xdr:row>
      <xdr:rowOff>57396</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019300" y="16326408"/>
          <a:ext cx="889000" cy="190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133783</xdr:rowOff>
    </xdr:from>
    <xdr:to>
      <xdr:col>15</xdr:col>
      <xdr:colOff>101600</xdr:colOff>
      <xdr:row>95</xdr:row>
      <xdr:rowOff>63933</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80460</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57396</xdr:rowOff>
    </xdr:from>
    <xdr:to>
      <xdr:col>10</xdr:col>
      <xdr:colOff>114300</xdr:colOff>
      <xdr:row>96</xdr:row>
      <xdr:rowOff>76287</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130300" y="16516596"/>
          <a:ext cx="889000" cy="18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133705</xdr:rowOff>
    </xdr:from>
    <xdr:to>
      <xdr:col>10</xdr:col>
      <xdr:colOff>165100</xdr:colOff>
      <xdr:row>96</xdr:row>
      <xdr:rowOff>63855</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80382</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105953</xdr:rowOff>
    </xdr:from>
    <xdr:to>
      <xdr:col>6</xdr:col>
      <xdr:colOff>38100</xdr:colOff>
      <xdr:row>96</xdr:row>
      <xdr:rowOff>36103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393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52630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16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102921</xdr:rowOff>
    </xdr:from>
    <xdr:to>
      <xdr:col>24</xdr:col>
      <xdr:colOff>114300</xdr:colOff>
      <xdr:row>95</xdr:row>
      <xdr:rowOff>33071</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219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125798</xdr:rowOff>
    </xdr:from>
    <xdr:ext cx="534377"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070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43</xdr:rowOff>
    </xdr:from>
    <xdr:to>
      <xdr:col>20</xdr:col>
      <xdr:colOff>38100</xdr:colOff>
      <xdr:row>95</xdr:row>
      <xdr:rowOff>101643</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28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118170</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30111" y="16063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159308</xdr:rowOff>
    </xdr:from>
    <xdr:to>
      <xdr:col>15</xdr:col>
      <xdr:colOff>101600</xdr:colOff>
      <xdr:row>95</xdr:row>
      <xdr:rowOff>89458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27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80585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368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6596</xdr:rowOff>
    </xdr:from>
    <xdr:to>
      <xdr:col>10</xdr:col>
      <xdr:colOff>165100</xdr:colOff>
      <xdr:row>96</xdr:row>
      <xdr:rowOff>108196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465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99323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558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25487</xdr:rowOff>
    </xdr:from>
    <xdr:to>
      <xdr:col>6</xdr:col>
      <xdr:colOff>38100</xdr:colOff>
      <xdr:row>96</xdr:row>
      <xdr:rowOff>127087</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484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118214</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577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147465</xdr:rowOff>
    </xdr:from>
    <xdr:to>
      <xdr:col>54</xdr:col>
      <xdr:colOff>189865</xdr:colOff>
      <xdr:row>38</xdr:row>
      <xdr:rowOff>31353</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462415"/>
          <a:ext cx="1270" cy="1084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35180</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50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31353</xdr:rowOff>
    </xdr:from>
    <xdr:to>
      <xdr:col>55</xdr:col>
      <xdr:colOff>88900</xdr:colOff>
      <xdr:row>38</xdr:row>
      <xdr:rowOff>31353</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464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94142</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237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665,924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147465</xdr:rowOff>
    </xdr:from>
    <xdr:to>
      <xdr:col>55</xdr:col>
      <xdr:colOff>88900</xdr:colOff>
      <xdr:row>31</xdr:row>
      <xdr:rowOff>147465</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462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88353</xdr:rowOff>
    </xdr:from>
    <xdr:to>
      <xdr:col>55</xdr:col>
      <xdr:colOff>0</xdr:colOff>
      <xdr:row>37</xdr:row>
      <xdr:rowOff>101648</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9639300" y="6432003"/>
          <a:ext cx="838200" cy="13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870</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00162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149443</xdr:rowOff>
    </xdr:from>
    <xdr:to>
      <xdr:col>55</xdr:col>
      <xdr:colOff>50800</xdr:colOff>
      <xdr:row>36</xdr:row>
      <xdr:rowOff>79593</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150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101648</xdr:rowOff>
    </xdr:from>
    <xdr:to>
      <xdr:col>50</xdr:col>
      <xdr:colOff>114300</xdr:colOff>
      <xdr:row>37</xdr:row>
      <xdr:rowOff>120827</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8750300" y="6445298"/>
          <a:ext cx="889000" cy="19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14757</xdr:rowOff>
    </xdr:from>
    <xdr:to>
      <xdr:col>50</xdr:col>
      <xdr:colOff>165100</xdr:colOff>
      <xdr:row>36</xdr:row>
      <xdr:rowOff>116357</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132884</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5962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61827</xdr:rowOff>
    </xdr:from>
    <xdr:to>
      <xdr:col>45</xdr:col>
      <xdr:colOff>177800</xdr:colOff>
      <xdr:row>37</xdr:row>
      <xdr:rowOff>120827</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7861300" y="6234027"/>
          <a:ext cx="889000" cy="230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55259</xdr:rowOff>
    </xdr:from>
    <xdr:to>
      <xdr:col>46</xdr:col>
      <xdr:colOff>38100</xdr:colOff>
      <xdr:row>36</xdr:row>
      <xdr:rowOff>156859</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1936</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6002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61827</xdr:rowOff>
    </xdr:from>
    <xdr:to>
      <xdr:col>41</xdr:col>
      <xdr:colOff>50800</xdr:colOff>
      <xdr:row>37</xdr:row>
      <xdr:rowOff>153220</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6972300" y="6234027"/>
          <a:ext cx="889000" cy="262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37204</xdr:rowOff>
    </xdr:from>
    <xdr:to>
      <xdr:col>41</xdr:col>
      <xdr:colOff>101600</xdr:colOff>
      <xdr:row>35</xdr:row>
      <xdr:rowOff>138804</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155331</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5813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50920</xdr:rowOff>
    </xdr:from>
    <xdr:to>
      <xdr:col>36</xdr:col>
      <xdr:colOff>165100</xdr:colOff>
      <xdr:row>37</xdr:row>
      <xdr:rowOff>152520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169047</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169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37553</xdr:rowOff>
    </xdr:from>
    <xdr:to>
      <xdr:col>55</xdr:col>
      <xdr:colOff>50800</xdr:colOff>
      <xdr:row>37</xdr:row>
      <xdr:rowOff>139153</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381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123930</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6296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50848</xdr:rowOff>
    </xdr:from>
    <xdr:to>
      <xdr:col>50</xdr:col>
      <xdr:colOff>165100</xdr:colOff>
      <xdr:row>37</xdr:row>
      <xdr:rowOff>152448</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394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143574</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6487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70027</xdr:rowOff>
    </xdr:from>
    <xdr:to>
      <xdr:col>46</xdr:col>
      <xdr:colOff>38100</xdr:colOff>
      <xdr:row>38</xdr:row>
      <xdr:rowOff>177</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641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162755</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6506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11027</xdr:rowOff>
    </xdr:from>
    <xdr:to>
      <xdr:col>41</xdr:col>
      <xdr:colOff>101600</xdr:colOff>
      <xdr:row>36</xdr:row>
      <xdr:rowOff>112627</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6183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103754</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6275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102420</xdr:rowOff>
    </xdr:from>
    <xdr:to>
      <xdr:col>36</xdr:col>
      <xdr:colOff>165100</xdr:colOff>
      <xdr:row>38</xdr:row>
      <xdr:rowOff>32570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6446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38</xdr:row>
      <xdr:rowOff>23697</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6538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75465</xdr:rowOff>
    </xdr:from>
    <xdr:to>
      <xdr:col>54</xdr:col>
      <xdr:colOff>189865</xdr:colOff>
      <xdr:row>59</xdr:row>
      <xdr:rowOff>39693</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647965"/>
          <a:ext cx="1270" cy="1507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43520</xdr:rowOff>
    </xdr:from>
    <xdr:ext cx="469744" cy="259045"/>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159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39693</xdr:rowOff>
    </xdr:from>
    <xdr:to>
      <xdr:col>55</xdr:col>
      <xdr:colOff>88900</xdr:colOff>
      <xdr:row>59</xdr:row>
      <xdr:rowOff>39693</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155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22142</xdr:rowOff>
    </xdr:from>
    <xdr:ext cx="690189" cy="259045"/>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4231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1,984,298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75465</xdr:rowOff>
    </xdr:from>
    <xdr:to>
      <xdr:col>55</xdr:col>
      <xdr:colOff>88900</xdr:colOff>
      <xdr:row>50</xdr:row>
      <xdr:rowOff>75465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647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79304</xdr:rowOff>
    </xdr:from>
    <xdr:to>
      <xdr:col>55</xdr:col>
      <xdr:colOff>0</xdr:colOff>
      <xdr:row>58</xdr:row>
      <xdr:rowOff>111427</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9639300" y="10023404"/>
          <a:ext cx="838200" cy="32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134377</xdr:rowOff>
    </xdr:from>
    <xdr:ext cx="599010" cy="259045"/>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7355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111500</xdr:rowOff>
    </xdr:from>
    <xdr:to>
      <xdr:col>55</xdr:col>
      <xdr:colOff>50800</xdr:colOff>
      <xdr:row>58</xdr:row>
      <xdr:rowOff>41650</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79304</xdr:rowOff>
    </xdr:from>
    <xdr:to>
      <xdr:col>50</xdr:col>
      <xdr:colOff>114300</xdr:colOff>
      <xdr:row>58</xdr:row>
      <xdr:rowOff>116539</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8750300" y="10023404"/>
          <a:ext cx="889000" cy="3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121471</xdr:rowOff>
    </xdr:from>
    <xdr:to>
      <xdr:col>50</xdr:col>
      <xdr:colOff>165100</xdr:colOff>
      <xdr:row>58</xdr:row>
      <xdr:rowOff>51621</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68148</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45482</xdr:rowOff>
    </xdr:from>
    <xdr:to>
      <xdr:col>45</xdr:col>
      <xdr:colOff>177800</xdr:colOff>
      <xdr:row>58</xdr:row>
      <xdr:rowOff>116539</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7861300" y="9989582"/>
          <a:ext cx="889000" cy="71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125120</xdr:rowOff>
    </xdr:from>
    <xdr:to>
      <xdr:col>46</xdr:col>
      <xdr:colOff>38100</xdr:colOff>
      <xdr:row>58</xdr:row>
      <xdr:rowOff>55270</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71797</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795" y="9672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44650</xdr:rowOff>
    </xdr:from>
    <xdr:to>
      <xdr:col>41</xdr:col>
      <xdr:colOff>50800</xdr:colOff>
      <xdr:row>58</xdr:row>
      <xdr:rowOff>45482</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6972300" y="9988750"/>
          <a:ext cx="889000" cy="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107162</xdr:rowOff>
    </xdr:from>
    <xdr:to>
      <xdr:col>41</xdr:col>
      <xdr:colOff>101600</xdr:colOff>
      <xdr:row>58</xdr:row>
      <xdr:rowOff>37312</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53839</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795" y="9655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20111</xdr:rowOff>
    </xdr:from>
    <xdr:to>
      <xdr:col>36</xdr:col>
      <xdr:colOff>165100</xdr:colOff>
      <xdr:row>58</xdr:row>
      <xdr:rowOff>121711</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9964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112838</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795" y="100569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60627</xdr:rowOff>
    </xdr:from>
    <xdr:to>
      <xdr:col>55</xdr:col>
      <xdr:colOff>50800</xdr:colOff>
      <xdr:row>58</xdr:row>
      <xdr:rowOff>162227</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10004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147004</xdr:rowOff>
    </xdr:from>
    <xdr:ext cx="599010" cy="259045"/>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919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28504</xdr:rowOff>
    </xdr:from>
    <xdr:to>
      <xdr:col>50</xdr:col>
      <xdr:colOff>165100</xdr:colOff>
      <xdr:row>58</xdr:row>
      <xdr:rowOff>130104</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9972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121231</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795" y="10065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65739</xdr:rowOff>
    </xdr:from>
    <xdr:to>
      <xdr:col>46</xdr:col>
      <xdr:colOff>38100</xdr:colOff>
      <xdr:row>58</xdr:row>
      <xdr:rowOff>167339</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10009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158466</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795" y="10102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166132</xdr:rowOff>
    </xdr:from>
    <xdr:to>
      <xdr:col>41</xdr:col>
      <xdr:colOff>101600</xdr:colOff>
      <xdr:row>58</xdr:row>
      <xdr:rowOff>96282</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9938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87409</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795" y="10031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165300</xdr:rowOff>
    </xdr:from>
    <xdr:to>
      <xdr:col>36</xdr:col>
      <xdr:colOff>165100</xdr:colOff>
      <xdr:row>58</xdr:row>
      <xdr:rowOff>95450</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993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111977</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72795" y="9713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71</xdr:row>
      <xdr:rowOff>21970</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19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38299</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57513</xdr:rowOff>
    </xdr:from>
    <xdr:to>
      <xdr:col>54</xdr:col>
      <xdr:colOff>189865</xdr:colOff>
      <xdr:row>79</xdr:row>
      <xdr:rowOff>98879</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30463"/>
          <a:ext cx="1270" cy="1412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4190</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056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1,298,000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57513</xdr:rowOff>
    </xdr:from>
    <xdr:to>
      <xdr:col>55</xdr:col>
      <xdr:colOff>88900</xdr:colOff>
      <xdr:row>71</xdr:row>
      <xdr:rowOff>57513</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30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48070</xdr:rowOff>
    </xdr:from>
    <xdr:to>
      <xdr:col>55</xdr:col>
      <xdr:colOff>0</xdr:colOff>
      <xdr:row>79</xdr:row>
      <xdr:rowOff>96000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592620"/>
          <a:ext cx="838200" cy="47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166082</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3677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143205</xdr:rowOff>
    </xdr:from>
    <xdr:to>
      <xdr:col>55</xdr:col>
      <xdr:colOff>50800</xdr:colOff>
      <xdr:row>79</xdr:row>
      <xdr:rowOff>73355</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51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48070</xdr:rowOff>
    </xdr:from>
    <xdr:to>
      <xdr:col>50</xdr:col>
      <xdr:colOff>114300</xdr:colOff>
      <xdr:row>79</xdr:row>
      <xdr:rowOff>96583</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8750300" y="13592620"/>
          <a:ext cx="889000" cy="48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134472</xdr:rowOff>
    </xdr:from>
    <xdr:to>
      <xdr:col>50</xdr:col>
      <xdr:colOff>165100</xdr:colOff>
      <xdr:row>79</xdr:row>
      <xdr:rowOff>64622</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507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81149</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82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35830</xdr:rowOff>
    </xdr:from>
    <xdr:to>
      <xdr:col>45</xdr:col>
      <xdr:colOff>177800</xdr:colOff>
      <xdr:row>79</xdr:row>
      <xdr:rowOff>96583</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580380"/>
          <a:ext cx="889000" cy="60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146106</xdr:rowOff>
    </xdr:from>
    <xdr:to>
      <xdr:col>46</xdr:col>
      <xdr:colOff>38100</xdr:colOff>
      <xdr:row>79</xdr:row>
      <xdr:rowOff>76256</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519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92783</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294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35830</xdr:rowOff>
    </xdr:from>
    <xdr:to>
      <xdr:col>41</xdr:col>
      <xdr:colOff>50800</xdr:colOff>
      <xdr:row>79</xdr:row>
      <xdr:rowOff>90165</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flipV="1">
          <a:off x="6972300" y="13580380"/>
          <a:ext cx="889000" cy="54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132890</xdr:rowOff>
    </xdr:from>
    <xdr:to>
      <xdr:col>41</xdr:col>
      <xdr:colOff>101600</xdr:colOff>
      <xdr:row>79</xdr:row>
      <xdr:rowOff>63040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50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79567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2812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693</xdr:rowOff>
    </xdr:from>
    <xdr:to>
      <xdr:col>36</xdr:col>
      <xdr:colOff>165100</xdr:colOff>
      <xdr:row>79</xdr:row>
      <xdr:rowOff>102293</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54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118820</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3320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45200</xdr:rowOff>
    </xdr:from>
    <xdr:to>
      <xdr:col>55</xdr:col>
      <xdr:colOff>50800</xdr:colOff>
      <xdr:row>79</xdr:row>
      <xdr:rowOff>146800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58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131577</xdr:rowOff>
    </xdr:from>
    <xdr:ext cx="469744"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504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168720</xdr:rowOff>
    </xdr:from>
    <xdr:to>
      <xdr:col>50</xdr:col>
      <xdr:colOff>165100</xdr:colOff>
      <xdr:row>79</xdr:row>
      <xdr:rowOff>98870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541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89997</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634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45783</xdr:rowOff>
    </xdr:from>
    <xdr:to>
      <xdr:col>46</xdr:col>
      <xdr:colOff>38100</xdr:colOff>
      <xdr:row>79</xdr:row>
      <xdr:rowOff>147383</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590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138510</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515428" y="13683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156480</xdr:rowOff>
    </xdr:from>
    <xdr:to>
      <xdr:col>41</xdr:col>
      <xdr:colOff>101600</xdr:colOff>
      <xdr:row>79</xdr:row>
      <xdr:rowOff>86630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529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77757</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94111" y="13622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39365</xdr:rowOff>
    </xdr:from>
    <xdr:to>
      <xdr:col>36</xdr:col>
      <xdr:colOff>165100</xdr:colOff>
      <xdr:row>79</xdr:row>
      <xdr:rowOff>140965</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583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132092</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37428" y="13676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21970</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143419</xdr:rowOff>
    </xdr:from>
    <xdr:to>
      <xdr:col>54</xdr:col>
      <xdr:colOff>189865</xdr:colOff>
      <xdr:row>99</xdr:row>
      <xdr:rowOff>98879</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573919"/>
          <a:ext cx="1270" cy="1498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102706</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98879</xdr:rowOff>
    </xdr:from>
    <xdr:to>
      <xdr:col>55</xdr:col>
      <xdr:colOff>88900</xdr:colOff>
      <xdr:row>99</xdr:row>
      <xdr:rowOff>98879</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90096</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3491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1,376,584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143419</xdr:rowOff>
    </xdr:from>
    <xdr:to>
      <xdr:col>55</xdr:col>
      <xdr:colOff>88900</xdr:colOff>
      <xdr:row>90</xdr:row>
      <xdr:rowOff>143419</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5739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136511</xdr:rowOff>
    </xdr:from>
    <xdr:to>
      <xdr:col>55</xdr:col>
      <xdr:colOff>0</xdr:colOff>
      <xdr:row>98</xdr:row>
      <xdr:rowOff>138630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938611"/>
          <a:ext cx="838200" cy="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44132</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674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21255</xdr:rowOff>
    </xdr:from>
    <xdr:to>
      <xdr:col>55</xdr:col>
      <xdr:colOff>50800</xdr:colOff>
      <xdr:row>98</xdr:row>
      <xdr:rowOff>122855</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82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138630</xdr:rowOff>
    </xdr:from>
    <xdr:to>
      <xdr:col>50</xdr:col>
      <xdr:colOff>114300</xdr:colOff>
      <xdr:row>98</xdr:row>
      <xdr:rowOff>143123</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940730"/>
          <a:ext cx="889000" cy="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44664</xdr:rowOff>
    </xdr:from>
    <xdr:to>
      <xdr:col>50</xdr:col>
      <xdr:colOff>165100</xdr:colOff>
      <xdr:row>98</xdr:row>
      <xdr:rowOff>146264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846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162791</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621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143123</xdr:rowOff>
    </xdr:from>
    <xdr:to>
      <xdr:col>45</xdr:col>
      <xdr:colOff>177800</xdr:colOff>
      <xdr:row>98</xdr:row>
      <xdr:rowOff>168145</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945223"/>
          <a:ext cx="889000" cy="25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57206</xdr:rowOff>
    </xdr:from>
    <xdr:to>
      <xdr:col>46</xdr:col>
      <xdr:colOff>38100</xdr:colOff>
      <xdr:row>98</xdr:row>
      <xdr:rowOff>158806</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859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3883</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634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56561</xdr:rowOff>
    </xdr:from>
    <xdr:to>
      <xdr:col>41</xdr:col>
      <xdr:colOff>50800</xdr:colOff>
      <xdr:row>98</xdr:row>
      <xdr:rowOff>168145</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6972300" y="16858661"/>
          <a:ext cx="889000" cy="111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23687</xdr:rowOff>
    </xdr:from>
    <xdr:to>
      <xdr:col>41</xdr:col>
      <xdr:colOff>101600</xdr:colOff>
      <xdr:row>98</xdr:row>
      <xdr:rowOff>125287</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82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141814</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60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96811</xdr:rowOff>
    </xdr:from>
    <xdr:to>
      <xdr:col>36</xdr:col>
      <xdr:colOff>165100</xdr:colOff>
      <xdr:row>99</xdr:row>
      <xdr:rowOff>26961</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898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99</xdr:row>
      <xdr:rowOff>18088</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991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85711</xdr:rowOff>
    </xdr:from>
    <xdr:to>
      <xdr:col>55</xdr:col>
      <xdr:colOff>50800</xdr:colOff>
      <xdr:row>99</xdr:row>
      <xdr:rowOff>15861</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887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64138</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8662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87830</xdr:rowOff>
    </xdr:from>
    <xdr:to>
      <xdr:col>50</xdr:col>
      <xdr:colOff>165100</xdr:colOff>
      <xdr:row>99</xdr:row>
      <xdr:rowOff>17980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889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99</xdr:row>
      <xdr:rowOff>9107</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982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92323</xdr:rowOff>
    </xdr:from>
    <xdr:to>
      <xdr:col>46</xdr:col>
      <xdr:colOff>38100</xdr:colOff>
      <xdr:row>99</xdr:row>
      <xdr:rowOff>22473</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94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99</xdr:row>
      <xdr:rowOff>13600</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9871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117345</xdr:rowOff>
    </xdr:from>
    <xdr:to>
      <xdr:col>41</xdr:col>
      <xdr:colOff>101600</xdr:colOff>
      <xdr:row>99</xdr:row>
      <xdr:rowOff>47495</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919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38622</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94111" y="17012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5761</xdr:rowOff>
    </xdr:from>
    <xdr:to>
      <xdr:col>36</xdr:col>
      <xdr:colOff>165100</xdr:colOff>
      <xdr:row>98</xdr:row>
      <xdr:rowOff>107361</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07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123888</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583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154162</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97662"/>
          <a:ext cx="1269" cy="14333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66526</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30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100839</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7288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1,128,613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154162</xdr:rowOff>
    </xdr:from>
    <xdr:to>
      <xdr:col>86</xdr:col>
      <xdr:colOff>25400</xdr:colOff>
      <xdr:row>30</xdr:row>
      <xdr:rowOff>154162</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97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7597</xdr:rowOff>
    </xdr:from>
    <xdr:to>
      <xdr:col>85</xdr:col>
      <xdr:colOff>127000</xdr:colOff>
      <xdr:row>39</xdr:row>
      <xdr:rowOff>24853</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694147"/>
          <a:ext cx="838200" cy="17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155425</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49907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132548</xdr:rowOff>
    </xdr:from>
    <xdr:to>
      <xdr:col>85</xdr:col>
      <xdr:colOff>177800</xdr:colOff>
      <xdr:row>39</xdr:row>
      <xdr:rowOff>62698</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169510</xdr:rowOff>
    </xdr:from>
    <xdr:to>
      <xdr:col>81</xdr:col>
      <xdr:colOff>50800</xdr:colOff>
      <xdr:row>39</xdr:row>
      <xdr:rowOff>7597</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684610"/>
          <a:ext cx="889000" cy="9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131738</xdr:rowOff>
    </xdr:from>
    <xdr:to>
      <xdr:col>81</xdr:col>
      <xdr:colOff>101600</xdr:colOff>
      <xdr:row>39</xdr:row>
      <xdr:rowOff>61888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53015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99561</xdr:rowOff>
    </xdr:from>
    <xdr:to>
      <xdr:col>76</xdr:col>
      <xdr:colOff>114300</xdr:colOff>
      <xdr:row>38</xdr:row>
      <xdr:rowOff>169510</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614661"/>
          <a:ext cx="889000" cy="6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133103</xdr:rowOff>
    </xdr:from>
    <xdr:to>
      <xdr:col>76</xdr:col>
      <xdr:colOff>165100</xdr:colOff>
      <xdr:row>39</xdr:row>
      <xdr:rowOff>63253</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54380</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40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65820</xdr:rowOff>
    </xdr:from>
    <xdr:to>
      <xdr:col>71</xdr:col>
      <xdr:colOff>177800</xdr:colOff>
      <xdr:row>38</xdr:row>
      <xdr:rowOff>99561</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580920"/>
          <a:ext cx="889000" cy="33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135147</xdr:rowOff>
    </xdr:from>
    <xdr:to>
      <xdr:col>72</xdr:col>
      <xdr:colOff>38100</xdr:colOff>
      <xdr:row>39</xdr:row>
      <xdr:rowOff>65297</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56424</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742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144156</xdr:rowOff>
    </xdr:from>
    <xdr:to>
      <xdr:col>67</xdr:col>
      <xdr:colOff>101600</xdr:colOff>
      <xdr:row>39</xdr:row>
      <xdr:rowOff>74306</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65433</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51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145503</xdr:rowOff>
    </xdr:from>
    <xdr:to>
      <xdr:col>85</xdr:col>
      <xdr:colOff>177800</xdr:colOff>
      <xdr:row>39</xdr:row>
      <xdr:rowOff>75653</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60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110976</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626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128247</xdr:rowOff>
    </xdr:from>
    <xdr:to>
      <xdr:col>81</xdr:col>
      <xdr:colOff>101600</xdr:colOff>
      <xdr:row>39</xdr:row>
      <xdr:rowOff>58397</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43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74924</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418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118710</xdr:rowOff>
    </xdr:from>
    <xdr:to>
      <xdr:col>76</xdr:col>
      <xdr:colOff>165100</xdr:colOff>
      <xdr:row>39</xdr:row>
      <xdr:rowOff>48860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3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65386</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409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48761</xdr:rowOff>
    </xdr:from>
    <xdr:to>
      <xdr:col>72</xdr:col>
      <xdr:colOff>38100</xdr:colOff>
      <xdr:row>38</xdr:row>
      <xdr:rowOff>150361</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563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166887</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6339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15020</xdr:rowOff>
    </xdr:from>
    <xdr:to>
      <xdr:col>67</xdr:col>
      <xdr:colOff>101600</xdr:colOff>
      <xdr:row>38</xdr:row>
      <xdr:rowOff>116620</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53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36</xdr:row>
      <xdr:rowOff>133147</xdr:rowOff>
    </xdr:from>
    <xdr:ext cx="59901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14795" y="6305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失業対策事業費グラフ枠">
          <a:extLst>
            <a:ext uri="{FF2B5EF4-FFF2-40B4-BE49-F238E27FC236}">
              <a16:creationId xmlns:a16="http://schemas.microsoft.com/office/drawing/2014/main" id="{00000000-0008-0000-06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115697</xdr:rowOff>
    </xdr:from>
    <xdr:to>
      <xdr:col>85</xdr:col>
      <xdr:colOff>126364</xdr:colOff>
      <xdr:row>59</xdr:row>
      <xdr:rowOff>44450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flipV="1">
          <a:off x="16317595" y="8688197"/>
          <a:ext cx="1269" cy="14718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81932</xdr:rowOff>
    </xdr:from>
    <xdr:ext cx="249299" cy="259045"/>
    <xdr:sp macro="" textlink="">
      <xdr:nvSpPr>
        <xdr:cNvPr id="571" name="失業対策事業費最小値テキスト">
          <a:extLst>
            <a:ext uri="{FF2B5EF4-FFF2-40B4-BE49-F238E27FC236}">
              <a16:creationId xmlns:a16="http://schemas.microsoft.com/office/drawing/2014/main" id="{00000000-0008-0000-0600-00003B020000}"/>
            </a:ext>
          </a:extLst>
        </xdr:cNvPr>
        <xdr:cNvSpPr txBox="1"/>
      </xdr:nvSpPr>
      <xdr:spPr>
        <a:xfrm>
          <a:off x="16370300" y="10197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62374</xdr:rowOff>
    </xdr:from>
    <xdr:ext cx="469744" cy="259045"/>
    <xdr:sp macro="" textlink="">
      <xdr:nvSpPr>
        <xdr:cNvPr id="573" name="失業対策事業費最大値テキスト">
          <a:extLst>
            <a:ext uri="{FF2B5EF4-FFF2-40B4-BE49-F238E27FC236}">
              <a16:creationId xmlns:a16="http://schemas.microsoft.com/office/drawing/2014/main" id="{00000000-0008-0000-0600-00003D020000}"/>
            </a:ext>
          </a:extLst>
        </xdr:cNvPr>
        <xdr:cNvSpPr txBox="1"/>
      </xdr:nvSpPr>
      <xdr:spPr>
        <a:xfrm>
          <a:off x="16370300" y="8463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115697</xdr:rowOff>
    </xdr:from>
    <xdr:to>
      <xdr:col>86</xdr:col>
      <xdr:colOff>25400</xdr:colOff>
      <xdr:row>50</xdr:row>
      <xdr:rowOff>115697</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86881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170832</xdr:rowOff>
    </xdr:from>
    <xdr:ext cx="313932" cy="259045"/>
    <xdr:sp macro="" textlink="">
      <xdr:nvSpPr>
        <xdr:cNvPr id="576" name="失業対策事業費平均値テキスト">
          <a:extLst>
            <a:ext uri="{FF2B5EF4-FFF2-40B4-BE49-F238E27FC236}">
              <a16:creationId xmlns:a16="http://schemas.microsoft.com/office/drawing/2014/main" id="{00000000-0008-0000-0600-000040020000}"/>
            </a:ext>
          </a:extLst>
        </xdr:cNvPr>
        <xdr:cNvSpPr txBox="1"/>
      </xdr:nvSpPr>
      <xdr:spPr>
        <a:xfrm>
          <a:off x="16370300" y="994348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147955</xdr:rowOff>
    </xdr:from>
    <xdr:to>
      <xdr:col>85</xdr:col>
      <xdr:colOff>177800</xdr:colOff>
      <xdr:row>59</xdr:row>
      <xdr:rowOff>78105</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6268700" y="10092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150241</xdr:rowOff>
    </xdr:from>
    <xdr:to>
      <xdr:col>81</xdr:col>
      <xdr:colOff>101600</xdr:colOff>
      <xdr:row>59</xdr:row>
      <xdr:rowOff>80391</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54305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96918</xdr:rowOff>
    </xdr:from>
    <xdr:ext cx="313932"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24333" y="986956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84" name="直線コネクタ 583">
          <a:extLst>
            <a:ext uri="{FF2B5EF4-FFF2-40B4-BE49-F238E27FC236}">
              <a16:creationId xmlns:a16="http://schemas.microsoft.com/office/drawing/2014/main" id="{00000000-0008-0000-0600-000048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85" name="フローチャート: 判断 584">
          <a:extLst>
            <a:ext uri="{FF2B5EF4-FFF2-40B4-BE49-F238E27FC236}">
              <a16:creationId xmlns:a16="http://schemas.microsoft.com/office/drawing/2014/main" id="{00000000-0008-0000-0600-000049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162814</xdr:rowOff>
    </xdr:from>
    <xdr:to>
      <xdr:col>67</xdr:col>
      <xdr:colOff>101600</xdr:colOff>
      <xdr:row>59</xdr:row>
      <xdr:rowOff>92964</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2763500" y="1010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109491</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89650" y="988214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126382</xdr:rowOff>
    </xdr:from>
    <xdr:ext cx="249299" cy="259045"/>
    <xdr:sp macro="" textlink="">
      <xdr:nvSpPr>
        <xdr:cNvPr id="595" name="失業対策事業費該当値テキスト">
          <a:extLst>
            <a:ext uri="{FF2B5EF4-FFF2-40B4-BE49-F238E27FC236}">
              <a16:creationId xmlns:a16="http://schemas.microsoft.com/office/drawing/2014/main" id="{00000000-0008-0000-0600-000053020000}"/>
            </a:ext>
          </a:extLst>
        </xdr:cNvPr>
        <xdr:cNvSpPr txBox="1"/>
      </xdr:nvSpPr>
      <xdr:spPr>
        <a:xfrm>
          <a:off x="16370300" y="1007048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a:extLst>
            <a:ext uri="{FF2B5EF4-FFF2-40B4-BE49-F238E27FC236}">
              <a16:creationId xmlns:a16="http://schemas.microsoft.com/office/drawing/2014/main" id="{00000000-0008-0000-06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23823</xdr:rowOff>
    </xdr:from>
    <xdr:to>
      <xdr:col>85</xdr:col>
      <xdr:colOff>126364</xdr:colOff>
      <xdr:row>78</xdr:row>
      <xdr:rowOff>151482</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6317595" y="12196773"/>
          <a:ext cx="1269" cy="13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155309</xdr:rowOff>
    </xdr:from>
    <xdr:ext cx="534377" cy="259045"/>
    <xdr:sp macro="" textlink="">
      <xdr:nvSpPr>
        <xdr:cNvPr id="628" name="公債費最小値テキスト">
          <a:extLst>
            <a:ext uri="{FF2B5EF4-FFF2-40B4-BE49-F238E27FC236}">
              <a16:creationId xmlns:a16="http://schemas.microsoft.com/office/drawing/2014/main" id="{00000000-0008-0000-0600-000074020000}"/>
            </a:ext>
          </a:extLst>
        </xdr:cNvPr>
        <xdr:cNvSpPr txBox="1"/>
      </xdr:nvSpPr>
      <xdr:spPr>
        <a:xfrm>
          <a:off x="16370300" y="13528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151482</xdr:rowOff>
    </xdr:from>
    <xdr:to>
      <xdr:col>86</xdr:col>
      <xdr:colOff>25400</xdr:colOff>
      <xdr:row>78</xdr:row>
      <xdr:rowOff>151482</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6230600" y="13524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141950</xdr:rowOff>
    </xdr:from>
    <xdr:ext cx="599010" cy="259045"/>
    <xdr:sp macro="" textlink="">
      <xdr:nvSpPr>
        <xdr:cNvPr id="630" name="公債費最大値テキスト">
          <a:extLst>
            <a:ext uri="{FF2B5EF4-FFF2-40B4-BE49-F238E27FC236}">
              <a16:creationId xmlns:a16="http://schemas.microsoft.com/office/drawing/2014/main" id="{00000000-0008-0000-0600-000076020000}"/>
            </a:ext>
          </a:extLst>
        </xdr:cNvPr>
        <xdr:cNvSpPr txBox="1"/>
      </xdr:nvSpPr>
      <xdr:spPr>
        <a:xfrm>
          <a:off x="16370300" y="11972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730,828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23823</xdr:rowOff>
    </xdr:from>
    <xdr:to>
      <xdr:col>86</xdr:col>
      <xdr:colOff>25400</xdr:colOff>
      <xdr:row>71</xdr:row>
      <xdr:rowOff>23823</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2196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128119</xdr:rowOff>
    </xdr:from>
    <xdr:to>
      <xdr:col>85</xdr:col>
      <xdr:colOff>127000</xdr:colOff>
      <xdr:row>77</xdr:row>
      <xdr:rowOff>145892</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5481300" y="13329769"/>
          <a:ext cx="838200" cy="17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30456</xdr:rowOff>
    </xdr:from>
    <xdr:ext cx="599010" cy="259045"/>
    <xdr:sp macro="" textlink="">
      <xdr:nvSpPr>
        <xdr:cNvPr id="633" name="公債費平均値テキスト">
          <a:extLst>
            <a:ext uri="{FF2B5EF4-FFF2-40B4-BE49-F238E27FC236}">
              <a16:creationId xmlns:a16="http://schemas.microsoft.com/office/drawing/2014/main" id="{00000000-0008-0000-0600-000079020000}"/>
            </a:ext>
          </a:extLst>
        </xdr:cNvPr>
        <xdr:cNvSpPr txBox="1"/>
      </xdr:nvSpPr>
      <xdr:spPr>
        <a:xfrm>
          <a:off x="16370300" y="13060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7579</xdr:rowOff>
    </xdr:from>
    <xdr:to>
      <xdr:col>85</xdr:col>
      <xdr:colOff>177800</xdr:colOff>
      <xdr:row>77</xdr:row>
      <xdr:rowOff>109179</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62687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117289</xdr:rowOff>
    </xdr:from>
    <xdr:to>
      <xdr:col>81</xdr:col>
      <xdr:colOff>50800</xdr:colOff>
      <xdr:row>77</xdr:row>
      <xdr:rowOff>145892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4592300" y="13318939"/>
          <a:ext cx="889000" cy="28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10638</xdr:rowOff>
    </xdr:from>
    <xdr:to>
      <xdr:col>81</xdr:col>
      <xdr:colOff>101600</xdr:colOff>
      <xdr:row>77</xdr:row>
      <xdr:rowOff>112238</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5430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128765</xdr:rowOff>
    </xdr:from>
    <xdr:ext cx="59901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181795" y="1298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108376</xdr:rowOff>
    </xdr:from>
    <xdr:to>
      <xdr:col>76</xdr:col>
      <xdr:colOff>114300</xdr:colOff>
      <xdr:row>77</xdr:row>
      <xdr:rowOff>117289</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3703300" y="13310026"/>
          <a:ext cx="889000" cy="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36632</xdr:rowOff>
    </xdr:from>
    <xdr:to>
      <xdr:col>76</xdr:col>
      <xdr:colOff>165100</xdr:colOff>
      <xdr:row>77</xdr:row>
      <xdr:rowOff>138232</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4541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154759</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292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108376</xdr:rowOff>
    </xdr:from>
    <xdr:to>
      <xdr:col>71</xdr:col>
      <xdr:colOff>177800</xdr:colOff>
      <xdr:row>77</xdr:row>
      <xdr:rowOff>134190</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2814300" y="13310026"/>
          <a:ext cx="889000" cy="25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50507</xdr:rowOff>
    </xdr:from>
    <xdr:to>
      <xdr:col>72</xdr:col>
      <xdr:colOff>38100</xdr:colOff>
      <xdr:row>77</xdr:row>
      <xdr:rowOff>152107</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3652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168634</xdr:rowOff>
    </xdr:from>
    <xdr:ext cx="59901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124225</xdr:rowOff>
    </xdr:from>
    <xdr:to>
      <xdr:col>67</xdr:col>
      <xdr:colOff>101600</xdr:colOff>
      <xdr:row>78</xdr:row>
      <xdr:rowOff>54375</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2763500" y="13325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45502</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795" y="134186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77319</xdr:rowOff>
    </xdr:from>
    <xdr:to>
      <xdr:col>85</xdr:col>
      <xdr:colOff>177800</xdr:colOff>
      <xdr:row>78</xdr:row>
      <xdr:rowOff>7469</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6268700" y="1327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55746</xdr:rowOff>
    </xdr:from>
    <xdr:ext cx="599010" cy="259045"/>
    <xdr:sp macro="" textlink="">
      <xdr:nvSpPr>
        <xdr:cNvPr id="652" name="公債費該当値テキスト">
          <a:extLst>
            <a:ext uri="{FF2B5EF4-FFF2-40B4-BE49-F238E27FC236}">
              <a16:creationId xmlns:a16="http://schemas.microsoft.com/office/drawing/2014/main" id="{00000000-0008-0000-0600-00008C020000}"/>
            </a:ext>
          </a:extLst>
        </xdr:cNvPr>
        <xdr:cNvSpPr txBox="1"/>
      </xdr:nvSpPr>
      <xdr:spPr>
        <a:xfrm>
          <a:off x="16370300" y="13257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95092</xdr:rowOff>
    </xdr:from>
    <xdr:to>
      <xdr:col>81</xdr:col>
      <xdr:colOff>101600</xdr:colOff>
      <xdr:row>78</xdr:row>
      <xdr:rowOff>25242</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5430500" y="13296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16369</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5181795" y="13389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66489</xdr:rowOff>
    </xdr:from>
    <xdr:to>
      <xdr:col>76</xdr:col>
      <xdr:colOff>165100</xdr:colOff>
      <xdr:row>77</xdr:row>
      <xdr:rowOff>168089</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4541500" y="13268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159216</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4292795" y="13360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57576</xdr:rowOff>
    </xdr:from>
    <xdr:to>
      <xdr:col>72</xdr:col>
      <xdr:colOff>38100</xdr:colOff>
      <xdr:row>77</xdr:row>
      <xdr:rowOff>159176</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3652500" y="13259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150303</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3403795" y="13351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83390</xdr:rowOff>
    </xdr:from>
    <xdr:to>
      <xdr:col>67</xdr:col>
      <xdr:colOff>101600</xdr:colOff>
      <xdr:row>78</xdr:row>
      <xdr:rowOff>13540</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2763500" y="1328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30067</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514795" y="13060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94707</xdr:rowOff>
    </xdr:from>
    <xdr:to>
      <xdr:col>85</xdr:col>
      <xdr:colOff>126364</xdr:colOff>
      <xdr:row>99</xdr:row>
      <xdr:rowOff>35886</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25207"/>
          <a:ext cx="1269" cy="1484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39713</xdr:rowOff>
    </xdr:from>
    <xdr:ext cx="469744"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7013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35886</xdr:rowOff>
    </xdr:from>
    <xdr:to>
      <xdr:col>86</xdr:col>
      <xdr:colOff>25400</xdr:colOff>
      <xdr:row>99</xdr:row>
      <xdr:rowOff>35886</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70094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41384</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004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94707</xdr:rowOff>
    </xdr:from>
    <xdr:to>
      <xdr:col>86</xdr:col>
      <xdr:colOff>25400</xdr:colOff>
      <xdr:row>90</xdr:row>
      <xdr:rowOff>94707</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252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86396</xdr:rowOff>
    </xdr:from>
    <xdr:to>
      <xdr:col>85</xdr:col>
      <xdr:colOff>127000</xdr:colOff>
      <xdr:row>98</xdr:row>
      <xdr:rowOff>118890</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6888496"/>
          <a:ext cx="838200" cy="32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45967</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6766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23090</xdr:rowOff>
    </xdr:from>
    <xdr:to>
      <xdr:col>85</xdr:col>
      <xdr:colOff>177800</xdr:colOff>
      <xdr:row>98</xdr:row>
      <xdr:rowOff>124690</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825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100239</xdr:rowOff>
    </xdr:from>
    <xdr:to>
      <xdr:col>81</xdr:col>
      <xdr:colOff>50800</xdr:colOff>
      <xdr:row>98</xdr:row>
      <xdr:rowOff>118890</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902339"/>
          <a:ext cx="889000" cy="18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14570</xdr:rowOff>
    </xdr:from>
    <xdr:to>
      <xdr:col>81</xdr:col>
      <xdr:colOff>101600</xdr:colOff>
      <xdr:row>98</xdr:row>
      <xdr:rowOff>116170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81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132697</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5918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85120</xdr:rowOff>
    </xdr:from>
    <xdr:to>
      <xdr:col>76</xdr:col>
      <xdr:colOff>114300</xdr:colOff>
      <xdr:row>98</xdr:row>
      <xdr:rowOff>100239</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887220"/>
          <a:ext cx="889000" cy="15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167599</xdr:rowOff>
    </xdr:from>
    <xdr:to>
      <xdr:col>76</xdr:col>
      <xdr:colOff>165100</xdr:colOff>
      <xdr:row>98</xdr:row>
      <xdr:rowOff>97749</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114276</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5734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85120</xdr:rowOff>
    </xdr:from>
    <xdr:to>
      <xdr:col>71</xdr:col>
      <xdr:colOff>177800</xdr:colOff>
      <xdr:row>98</xdr:row>
      <xdr:rowOff>119783</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887220"/>
          <a:ext cx="889000" cy="346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62912</xdr:rowOff>
    </xdr:from>
    <xdr:to>
      <xdr:col>72</xdr:col>
      <xdr:colOff>38100</xdr:colOff>
      <xdr:row>98</xdr:row>
      <xdr:rowOff>164512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865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155639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36111" y="16957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98538</xdr:rowOff>
    </xdr:from>
    <xdr:to>
      <xdr:col>67</xdr:col>
      <xdr:colOff>101600</xdr:colOff>
      <xdr:row>99</xdr:row>
      <xdr:rowOff>28688</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90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19815</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93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35596</xdr:rowOff>
    </xdr:from>
    <xdr:to>
      <xdr:col>85</xdr:col>
      <xdr:colOff>177800</xdr:colOff>
      <xdr:row>98</xdr:row>
      <xdr:rowOff>137196</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837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1516</xdr:rowOff>
    </xdr:from>
    <xdr:ext cx="599010"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803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68090</xdr:rowOff>
    </xdr:from>
    <xdr:to>
      <xdr:col>81</xdr:col>
      <xdr:colOff>101600</xdr:colOff>
      <xdr:row>98</xdr:row>
      <xdr:rowOff>169690</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870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160817</xdr:rowOff>
    </xdr:from>
    <xdr:ext cx="534377"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214111" y="16962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49439</xdr:rowOff>
    </xdr:from>
    <xdr:to>
      <xdr:col>76</xdr:col>
      <xdr:colOff>165100</xdr:colOff>
      <xdr:row>98</xdr:row>
      <xdr:rowOff>151039</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851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142166</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325111" y="16944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34320</xdr:rowOff>
    </xdr:from>
    <xdr:to>
      <xdr:col>72</xdr:col>
      <xdr:colOff>38100</xdr:colOff>
      <xdr:row>98</xdr:row>
      <xdr:rowOff>135920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83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152447</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611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68983</xdr:rowOff>
    </xdr:from>
    <xdr:to>
      <xdr:col>67</xdr:col>
      <xdr:colOff>101600</xdr:colOff>
      <xdr:row>98</xdr:row>
      <xdr:rowOff>170583</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871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15660</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47111" y="16646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投資及び出資金グラフ枠">
          <a:extLst>
            <a:ext uri="{FF2B5EF4-FFF2-40B4-BE49-F238E27FC236}">
              <a16:creationId xmlns:a16="http://schemas.microsoft.com/office/drawing/2014/main" id="{00000000-0008-0000-06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145339</xdr:rowOff>
    </xdr:from>
    <xdr:to>
      <xdr:col>116</xdr:col>
      <xdr:colOff>62864</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22159595" y="5460289"/>
          <a:ext cx="1269" cy="1270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2" name="投資及び出資金最小値テキスト">
          <a:extLst>
            <a:ext uri="{FF2B5EF4-FFF2-40B4-BE49-F238E27FC236}">
              <a16:creationId xmlns:a16="http://schemas.microsoft.com/office/drawing/2014/main" id="{00000000-0008-0000-0600-0000E6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92016</xdr:rowOff>
    </xdr:from>
    <xdr:ext cx="534377" cy="259045"/>
    <xdr:sp macro="" textlink="">
      <xdr:nvSpPr>
        <xdr:cNvPr id="744" name="投資及び出資金最大値テキスト">
          <a:extLst>
            <a:ext uri="{FF2B5EF4-FFF2-40B4-BE49-F238E27FC236}">
              <a16:creationId xmlns:a16="http://schemas.microsoft.com/office/drawing/2014/main" id="{00000000-0008-0000-0600-0000E8020000}"/>
            </a:ext>
          </a:extLst>
        </xdr:cNvPr>
        <xdr:cNvSpPr txBox="1"/>
      </xdr:nvSpPr>
      <xdr:spPr>
        <a:xfrm>
          <a:off x="22212300" y="5235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145339</xdr:rowOff>
    </xdr:from>
    <xdr:to>
      <xdr:col>116</xdr:col>
      <xdr:colOff>152400</xdr:colOff>
      <xdr:row>31</xdr:row>
      <xdr:rowOff>145339</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5460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119492</xdr:rowOff>
    </xdr:from>
    <xdr:ext cx="469744" cy="259045"/>
    <xdr:sp macro="" textlink="">
      <xdr:nvSpPr>
        <xdr:cNvPr id="747" name="投資及び出資金平均値テキスト">
          <a:extLst>
            <a:ext uri="{FF2B5EF4-FFF2-40B4-BE49-F238E27FC236}">
              <a16:creationId xmlns:a16="http://schemas.microsoft.com/office/drawing/2014/main" id="{00000000-0008-0000-0600-0000EB020000}"/>
            </a:ext>
          </a:extLst>
        </xdr:cNvPr>
        <xdr:cNvSpPr txBox="1"/>
      </xdr:nvSpPr>
      <xdr:spPr>
        <a:xfrm>
          <a:off x="22212300" y="64631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96615</xdr:rowOff>
    </xdr:from>
    <xdr:to>
      <xdr:col>116</xdr:col>
      <xdr:colOff>114300</xdr:colOff>
      <xdr:row>39</xdr:row>
      <xdr:rowOff>26765</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2110700" y="661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112599</xdr:rowOff>
    </xdr:from>
    <xdr:to>
      <xdr:col>112</xdr:col>
      <xdr:colOff>38100</xdr:colOff>
      <xdr:row>39</xdr:row>
      <xdr:rowOff>42749</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1272500" y="6627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59275</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088428" y="6402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117475</xdr:rowOff>
    </xdr:from>
    <xdr:to>
      <xdr:col>107</xdr:col>
      <xdr:colOff>101600</xdr:colOff>
      <xdr:row>39</xdr:row>
      <xdr:rowOff>47625</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20383500"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64152</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199428" y="6407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5" name="直線コネクタ 754">
          <a:extLst>
            <a:ext uri="{FF2B5EF4-FFF2-40B4-BE49-F238E27FC236}">
              <a16:creationId xmlns:a16="http://schemas.microsoft.com/office/drawing/2014/main" id="{00000000-0008-0000-0600-0000F3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117684</xdr:rowOff>
    </xdr:from>
    <xdr:to>
      <xdr:col>102</xdr:col>
      <xdr:colOff>165100</xdr:colOff>
      <xdr:row>39</xdr:row>
      <xdr:rowOff>47834</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9494500" y="6632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64362</xdr:rowOff>
    </xdr:from>
    <xdr:ext cx="469744"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9310428" y="6408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97472</xdr:rowOff>
    </xdr:from>
    <xdr:to>
      <xdr:col>98</xdr:col>
      <xdr:colOff>38100</xdr:colOff>
      <xdr:row>39</xdr:row>
      <xdr:rowOff>27622</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8605500" y="6612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44149</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21428" y="6387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66" name="投資及び出資金該当値テキスト">
          <a:extLst>
            <a:ext uri="{FF2B5EF4-FFF2-40B4-BE49-F238E27FC236}">
              <a16:creationId xmlns:a16="http://schemas.microsoft.com/office/drawing/2014/main" id="{00000000-0008-0000-0600-0000FE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106032</xdr:rowOff>
    </xdr:from>
    <xdr:to>
      <xdr:col>116</xdr:col>
      <xdr:colOff>62864</xdr:colOff>
      <xdr:row>58</xdr:row>
      <xdr:rowOff>139700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678532"/>
          <a:ext cx="1269" cy="1405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52709</xdr:rowOff>
    </xdr:from>
    <xdr:ext cx="599010"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453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153,682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106032</xdr:rowOff>
    </xdr:from>
    <xdr:to>
      <xdr:col>116</xdr:col>
      <xdr:colOff>152400</xdr:colOff>
      <xdr:row>50</xdr:row>
      <xdr:rowOff>106032</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678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41551</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8142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18674</xdr:rowOff>
    </xdr:from>
    <xdr:to>
      <xdr:col>116</xdr:col>
      <xdr:colOff>114300</xdr:colOff>
      <xdr:row>58</xdr:row>
      <xdr:rowOff>120274</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62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15912</xdr:rowOff>
    </xdr:from>
    <xdr:to>
      <xdr:col>112</xdr:col>
      <xdr:colOff>38100</xdr:colOff>
      <xdr:row>58</xdr:row>
      <xdr:rowOff>117512</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60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134039</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35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139316</xdr:rowOff>
    </xdr:from>
    <xdr:to>
      <xdr:col>107</xdr:col>
      <xdr:colOff>50800</xdr:colOff>
      <xdr:row>58</xdr:row>
      <xdr:rowOff>139700</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a:off x="19545300" y="10083416"/>
          <a:ext cx="889000" cy="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16013</xdr:rowOff>
    </xdr:from>
    <xdr:to>
      <xdr:col>107</xdr:col>
      <xdr:colOff>101600</xdr:colOff>
      <xdr:row>58</xdr:row>
      <xdr:rowOff>117613</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6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134140</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9735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137698</xdr:rowOff>
    </xdr:from>
    <xdr:to>
      <xdr:col>102</xdr:col>
      <xdr:colOff>114300</xdr:colOff>
      <xdr:row>58</xdr:row>
      <xdr:rowOff>139316</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656300" y="10081798"/>
          <a:ext cx="889000" cy="1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14459</xdr:rowOff>
    </xdr:from>
    <xdr:to>
      <xdr:col>102</xdr:col>
      <xdr:colOff>165100</xdr:colOff>
      <xdr:row>58</xdr:row>
      <xdr:rowOff>116059</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58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132586</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9733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44716</xdr:rowOff>
    </xdr:from>
    <xdr:to>
      <xdr:col>98</xdr:col>
      <xdr:colOff>38100</xdr:colOff>
      <xdr:row>58</xdr:row>
      <xdr:rowOff>146316</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8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162843</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64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3827</xdr:rowOff>
    </xdr:from>
    <xdr:ext cx="249299"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994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88516</xdr:rowOff>
    </xdr:from>
    <xdr:to>
      <xdr:col>102</xdr:col>
      <xdr:colOff>165100</xdr:colOff>
      <xdr:row>59</xdr:row>
      <xdr:rowOff>18666</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10032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9793</xdr:rowOff>
    </xdr:from>
    <xdr:ext cx="313932"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88333" y="1012534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86898</xdr:rowOff>
    </xdr:from>
    <xdr:to>
      <xdr:col>98</xdr:col>
      <xdr:colOff>38100</xdr:colOff>
      <xdr:row>59</xdr:row>
      <xdr:rowOff>17048</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030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8175</xdr:rowOff>
    </xdr:from>
    <xdr:ext cx="378565"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67017" y="101237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124921</xdr:rowOff>
    </xdr:from>
    <xdr:to>
      <xdr:col>116</xdr:col>
      <xdr:colOff>62864</xdr:colOff>
      <xdr:row>78</xdr:row>
      <xdr:rowOff>120731</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2297871"/>
          <a:ext cx="1269" cy="1195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124558</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97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120731</xdr:rowOff>
    </xdr:from>
    <xdr:to>
      <xdr:col>116</xdr:col>
      <xdr:colOff>152400</xdr:colOff>
      <xdr:row>78</xdr:row>
      <xdr:rowOff>120731</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93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71598</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2073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338,879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124921</xdr:rowOff>
    </xdr:from>
    <xdr:to>
      <xdr:col>116</xdr:col>
      <xdr:colOff>152400</xdr:colOff>
      <xdr:row>71</xdr:row>
      <xdr:rowOff>124921</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22978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80573</xdr:rowOff>
    </xdr:from>
    <xdr:to>
      <xdr:col>116</xdr:col>
      <xdr:colOff>63500</xdr:colOff>
      <xdr:row>76</xdr:row>
      <xdr:rowOff>127721</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1323300" y="13110773"/>
          <a:ext cx="838200" cy="47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57718</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30879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79291</xdr:rowOff>
    </xdr:from>
    <xdr:to>
      <xdr:col>116</xdr:col>
      <xdr:colOff>114300</xdr:colOff>
      <xdr:row>77</xdr:row>
      <xdr:rowOff>9441</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09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127721</xdr:rowOff>
    </xdr:from>
    <xdr:to>
      <xdr:col>111</xdr:col>
      <xdr:colOff>177800</xdr:colOff>
      <xdr:row>76</xdr:row>
      <xdr:rowOff>150817</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20434300" y="13157921"/>
          <a:ext cx="889000" cy="23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60644</xdr:rowOff>
    </xdr:from>
    <xdr:to>
      <xdr:col>112</xdr:col>
      <xdr:colOff>38100</xdr:colOff>
      <xdr:row>76</xdr:row>
      <xdr:rowOff>162244</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7322</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2866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150817</xdr:rowOff>
    </xdr:from>
    <xdr:to>
      <xdr:col>107</xdr:col>
      <xdr:colOff>50800</xdr:colOff>
      <xdr:row>76</xdr:row>
      <xdr:rowOff>152105</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9545300" y="13181017"/>
          <a:ext cx="889000" cy="1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81704</xdr:rowOff>
    </xdr:from>
    <xdr:to>
      <xdr:col>107</xdr:col>
      <xdr:colOff>101600</xdr:colOff>
      <xdr:row>77</xdr:row>
      <xdr:rowOff>11854</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28380</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2887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152105</xdr:rowOff>
    </xdr:from>
    <xdr:to>
      <xdr:col>102</xdr:col>
      <xdr:colOff>114300</xdr:colOff>
      <xdr:row>77</xdr:row>
      <xdr:rowOff>12579</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18656300" y="13182305"/>
          <a:ext cx="889000" cy="31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79744</xdr:rowOff>
    </xdr:from>
    <xdr:to>
      <xdr:col>102</xdr:col>
      <xdr:colOff>165100</xdr:colOff>
      <xdr:row>77</xdr:row>
      <xdr:rowOff>9894</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26422</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30657</xdr:rowOff>
    </xdr:from>
    <xdr:to>
      <xdr:col>98</xdr:col>
      <xdr:colOff>38100</xdr:colOff>
      <xdr:row>77</xdr:row>
      <xdr:rowOff>132257</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232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123384</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89111" y="13325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29773</xdr:rowOff>
    </xdr:from>
    <xdr:to>
      <xdr:col>116</xdr:col>
      <xdr:colOff>114300</xdr:colOff>
      <xdr:row>76</xdr:row>
      <xdr:rowOff>131373</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059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52650</xdr:rowOff>
    </xdr:from>
    <xdr:ext cx="599010"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2911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76921</xdr:rowOff>
    </xdr:from>
    <xdr:to>
      <xdr:col>112</xdr:col>
      <xdr:colOff>38100</xdr:colOff>
      <xdr:row>77</xdr:row>
      <xdr:rowOff>7071</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107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169648</xdr:rowOff>
    </xdr:from>
    <xdr:ext cx="59901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23795" y="13199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100017</xdr:rowOff>
    </xdr:from>
    <xdr:to>
      <xdr:col>107</xdr:col>
      <xdr:colOff>101600</xdr:colOff>
      <xdr:row>77</xdr:row>
      <xdr:rowOff>30167</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130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77</xdr:row>
      <xdr:rowOff>21294</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34795" y="1322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101305</xdr:rowOff>
    </xdr:from>
    <xdr:to>
      <xdr:col>102</xdr:col>
      <xdr:colOff>165100</xdr:colOff>
      <xdr:row>77</xdr:row>
      <xdr:rowOff>31455</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13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77</xdr:row>
      <xdr:rowOff>22582</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45795" y="13224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133229</xdr:rowOff>
    </xdr:from>
    <xdr:to>
      <xdr:col>98</xdr:col>
      <xdr:colOff>38100</xdr:colOff>
      <xdr:row>77</xdr:row>
      <xdr:rowOff>63379</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163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79906</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2938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1" name="前年度繰上充用金グラフ枠">
          <a:extLst>
            <a:ext uri="{FF2B5EF4-FFF2-40B4-BE49-F238E27FC236}">
              <a16:creationId xmlns:a16="http://schemas.microsoft.com/office/drawing/2014/main" id="{00000000-0008-0000-0600-000085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3" name="前年度繰上充用金最小値テキスト">
          <a:extLst>
            <a:ext uri="{FF2B5EF4-FFF2-40B4-BE49-F238E27FC236}">
              <a16:creationId xmlns:a16="http://schemas.microsoft.com/office/drawing/2014/main" id="{00000000-0008-0000-0600-000087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5" name="前年度繰上充用金最大値テキスト">
          <a:extLst>
            <a:ext uri="{FF2B5EF4-FFF2-40B4-BE49-F238E27FC236}">
              <a16:creationId xmlns:a16="http://schemas.microsoft.com/office/drawing/2014/main" id="{00000000-0008-0000-0600-000089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8" name="前年度繰上充用金平均値テキスト">
          <a:extLst>
            <a:ext uri="{FF2B5EF4-FFF2-40B4-BE49-F238E27FC236}">
              <a16:creationId xmlns:a16="http://schemas.microsoft.com/office/drawing/2014/main" id="{00000000-0008-0000-0600-00008C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7" name="前年度繰上充用金該当値テキスト">
          <a:extLst>
            <a:ext uri="{FF2B5EF4-FFF2-40B4-BE49-F238E27FC236}">
              <a16:creationId xmlns:a16="http://schemas.microsoft.com/office/drawing/2014/main" id="{00000000-0008-0000-0600-00009F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年度発生の</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月豪雨による影響で令和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までは高い水準が続いていたが、一定落ち着いてきている。補助費、物件費については、類似団体より低い水準ではあるが、近年の物価高騰の影響や外部委託の増加により上昇傾向にあるため比率の上昇を抑えていきたい。維持補修費については、公共施設の老朽化に伴い増加傾向にある。施設の改修や建て替えを検討しており、公債費についても今後比率の上昇が見込まれる。繰出金については、今年度は類似団体を上回り高い水準となった。特別養護老人ホーム特別会計が運営面で赤字になっていることや、水道特別会計の施設整備の本格化に加え、漁業集落排水処理事業特別会計についても経営が悪化していくことが想定されるため、今後の経営の在り方について検討して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85503</xdr:rowOff>
    </xdr:from>
    <xdr:to>
      <xdr:col>24</xdr:col>
      <xdr:colOff>62865</xdr:colOff>
      <xdr:row>38</xdr:row>
      <xdr:rowOff>45345</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29003"/>
          <a:ext cx="1270" cy="13314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49172</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64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45345</xdr:rowOff>
    </xdr:from>
    <xdr:to>
      <xdr:col>24</xdr:col>
      <xdr:colOff>152400</xdr:colOff>
      <xdr:row>38</xdr:row>
      <xdr:rowOff>45345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60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32180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04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78,845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85503</xdr:rowOff>
    </xdr:from>
    <xdr:to>
      <xdr:col>24</xdr:col>
      <xdr:colOff>152400</xdr:colOff>
      <xdr:row>30</xdr:row>
      <xdr:rowOff>85503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29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8827</xdr:rowOff>
    </xdr:from>
    <xdr:to>
      <xdr:col>24</xdr:col>
      <xdr:colOff>63500</xdr:colOff>
      <xdr:row>38</xdr:row>
      <xdr:rowOff>14103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523927"/>
          <a:ext cx="838200" cy="5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11250</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834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159823</xdr:rowOff>
    </xdr:from>
    <xdr:to>
      <xdr:col>24</xdr:col>
      <xdr:colOff>114300</xdr:colOff>
      <xdr:row>37</xdr:row>
      <xdr:rowOff>89973</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7360</xdr:rowOff>
    </xdr:from>
    <xdr:to>
      <xdr:col>19</xdr:col>
      <xdr:colOff>177800</xdr:colOff>
      <xdr:row>38</xdr:row>
      <xdr:rowOff>8827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522460"/>
          <a:ext cx="889000" cy="1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164967</xdr:rowOff>
    </xdr:from>
    <xdr:to>
      <xdr:col>20</xdr:col>
      <xdr:colOff>38100</xdr:colOff>
      <xdr:row>37</xdr:row>
      <xdr:rowOff>95117</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111644</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7360</xdr:rowOff>
    </xdr:from>
    <xdr:to>
      <xdr:col>15</xdr:col>
      <xdr:colOff>50800</xdr:colOff>
      <xdr:row>38</xdr:row>
      <xdr:rowOff>19323</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522460"/>
          <a:ext cx="889000" cy="11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7290</xdr:rowOff>
    </xdr:from>
    <xdr:to>
      <xdr:col>15</xdr:col>
      <xdr:colOff>101600</xdr:colOff>
      <xdr:row>37</xdr:row>
      <xdr:rowOff>108890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125417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9741</xdr:rowOff>
    </xdr:from>
    <xdr:to>
      <xdr:col>10</xdr:col>
      <xdr:colOff>114300</xdr:colOff>
      <xdr:row>38</xdr:row>
      <xdr:rowOff>19323</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524841"/>
          <a:ext cx="889000" cy="9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9461</xdr:rowOff>
    </xdr:from>
    <xdr:to>
      <xdr:col>10</xdr:col>
      <xdr:colOff>165100</xdr:colOff>
      <xdr:row>37</xdr:row>
      <xdr:rowOff>111061</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127588</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135191</xdr:rowOff>
    </xdr:from>
    <xdr:to>
      <xdr:col>6</xdr:col>
      <xdr:colOff>38100</xdr:colOff>
      <xdr:row>38</xdr:row>
      <xdr:rowOff>65342</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47884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56469</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5715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134753</xdr:rowOff>
    </xdr:from>
    <xdr:to>
      <xdr:col>24</xdr:col>
      <xdr:colOff>114300</xdr:colOff>
      <xdr:row>38</xdr:row>
      <xdr:rowOff>64903</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78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49680</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93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129477</xdr:rowOff>
    </xdr:from>
    <xdr:to>
      <xdr:col>20</xdr:col>
      <xdr:colOff>38100</xdr:colOff>
      <xdr:row>38</xdr:row>
      <xdr:rowOff>59627</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73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50754</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65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128010</xdr:rowOff>
    </xdr:from>
    <xdr:to>
      <xdr:col>15</xdr:col>
      <xdr:colOff>101600</xdr:colOff>
      <xdr:row>38</xdr:row>
      <xdr:rowOff>58159</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7166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49287</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64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139973</xdr:rowOff>
    </xdr:from>
    <xdr:to>
      <xdr:col>10</xdr:col>
      <xdr:colOff>165100</xdr:colOff>
      <xdr:row>38</xdr:row>
      <xdr:rowOff>70123</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83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61250</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76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130391</xdr:rowOff>
    </xdr:from>
    <xdr:to>
      <xdr:col>6</xdr:col>
      <xdr:colOff>38100</xdr:colOff>
      <xdr:row>38</xdr:row>
      <xdr:rowOff>60540</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7404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77068</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249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25400</xdr:rowOff>
    </xdr:from>
    <xdr:to>
      <xdr:col>28</xdr:col>
      <xdr:colOff>114300</xdr:colOff>
      <xdr:row>58</xdr:row>
      <xdr:rowOff>25400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54627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50</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7" name="総務費グラフ枠">
          <a:extLst>
            <a:ext uri="{FF2B5EF4-FFF2-40B4-BE49-F238E27FC236}">
              <a16:creationId xmlns:a16="http://schemas.microsoft.com/office/drawing/2014/main" id="{00000000-0008-0000-0700-00006B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7341</xdr:rowOff>
    </xdr:from>
    <xdr:to>
      <xdr:col>24</xdr:col>
      <xdr:colOff>62865</xdr:colOff>
      <xdr:row>57</xdr:row>
      <xdr:rowOff>123270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flipV="1">
          <a:off x="4633595" y="8751291"/>
          <a:ext cx="1270" cy="11446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127097</xdr:rowOff>
    </xdr:from>
    <xdr:ext cx="599010" cy="259045"/>
    <xdr:sp macro="" textlink="">
      <xdr:nvSpPr>
        <xdr:cNvPr id="109" name="総務費最小値テキスト">
          <a:extLst>
            <a:ext uri="{FF2B5EF4-FFF2-40B4-BE49-F238E27FC236}">
              <a16:creationId xmlns:a16="http://schemas.microsoft.com/office/drawing/2014/main" id="{00000000-0008-0000-0700-00006D000000}"/>
            </a:ext>
          </a:extLst>
        </xdr:cNvPr>
        <xdr:cNvSpPr txBox="1"/>
      </xdr:nvSpPr>
      <xdr:spPr>
        <a:xfrm>
          <a:off x="4686300" y="9899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123270</xdr:rowOff>
    </xdr:from>
    <xdr:to>
      <xdr:col>24</xdr:col>
      <xdr:colOff>152400</xdr:colOff>
      <xdr:row>57</xdr:row>
      <xdr:rowOff>123270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4546600" y="9895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125468</xdr:rowOff>
    </xdr:from>
    <xdr:ext cx="690189" cy="259045"/>
    <xdr:sp macro="" textlink="">
      <xdr:nvSpPr>
        <xdr:cNvPr id="111" name="総務費最大値テキスト">
          <a:extLst>
            <a:ext uri="{FF2B5EF4-FFF2-40B4-BE49-F238E27FC236}">
              <a16:creationId xmlns:a16="http://schemas.microsoft.com/office/drawing/2014/main" id="{00000000-0008-0000-0700-00006F000000}"/>
            </a:ext>
          </a:extLst>
        </xdr:cNvPr>
        <xdr:cNvSpPr txBox="1"/>
      </xdr:nvSpPr>
      <xdr:spPr>
        <a:xfrm>
          <a:off x="4686300" y="85265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2,131,600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7341</xdr:rowOff>
    </xdr:from>
    <xdr:to>
      <xdr:col>24</xdr:col>
      <xdr:colOff>152400</xdr:colOff>
      <xdr:row>51</xdr:row>
      <xdr:rowOff>7341</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875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3186</xdr:rowOff>
    </xdr:from>
    <xdr:to>
      <xdr:col>24</xdr:col>
      <xdr:colOff>63500</xdr:colOff>
      <xdr:row>57</xdr:row>
      <xdr:rowOff>5721</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3797300" y="9775836"/>
          <a:ext cx="838200" cy="2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134669</xdr:rowOff>
    </xdr:from>
    <xdr:ext cx="599010" cy="259045"/>
    <xdr:sp macro="" textlink="">
      <xdr:nvSpPr>
        <xdr:cNvPr id="114" name="総務費平均値テキスト">
          <a:extLst>
            <a:ext uri="{FF2B5EF4-FFF2-40B4-BE49-F238E27FC236}">
              <a16:creationId xmlns:a16="http://schemas.microsoft.com/office/drawing/2014/main" id="{00000000-0008-0000-0700-000072000000}"/>
            </a:ext>
          </a:extLst>
        </xdr:cNvPr>
        <xdr:cNvSpPr txBox="1"/>
      </xdr:nvSpPr>
      <xdr:spPr>
        <a:xfrm>
          <a:off x="4686300" y="95644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111792</xdr:rowOff>
    </xdr:from>
    <xdr:to>
      <xdr:col>24</xdr:col>
      <xdr:colOff>114300</xdr:colOff>
      <xdr:row>57</xdr:row>
      <xdr:rowOff>41942</xdr:rowOff>
    </xdr:to>
    <xdr:sp macro="" textlink="">
      <xdr:nvSpPr>
        <xdr:cNvPr id="115" name="フローチャート: 判断 114">
          <a:extLst>
            <a:ext uri="{FF2B5EF4-FFF2-40B4-BE49-F238E27FC236}">
              <a16:creationId xmlns:a16="http://schemas.microsoft.com/office/drawing/2014/main" id="{00000000-0008-0000-0700-000073000000}"/>
            </a:ext>
          </a:extLst>
        </xdr:cNvPr>
        <xdr:cNvSpPr/>
      </xdr:nvSpPr>
      <xdr:spPr>
        <a:xfrm>
          <a:off x="4584700" y="9712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5721</xdr:rowOff>
    </xdr:from>
    <xdr:to>
      <xdr:col>19</xdr:col>
      <xdr:colOff>177800</xdr:colOff>
      <xdr:row>57</xdr:row>
      <xdr:rowOff>26846</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flipV="1">
          <a:off x="2908300" y="9778371"/>
          <a:ext cx="889000" cy="21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100198</xdr:rowOff>
    </xdr:from>
    <xdr:to>
      <xdr:col>20</xdr:col>
      <xdr:colOff>38100</xdr:colOff>
      <xdr:row>57</xdr:row>
      <xdr:rowOff>30348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3746500" y="970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46875</xdr:rowOff>
    </xdr:from>
    <xdr:ext cx="599010" cy="259045"/>
    <xdr:sp macro="" textlink="">
      <xdr:nvSpPr>
        <xdr:cNvPr id="118" name="テキスト ボックス 117">
          <a:extLst>
            <a:ext uri="{FF2B5EF4-FFF2-40B4-BE49-F238E27FC236}">
              <a16:creationId xmlns:a16="http://schemas.microsoft.com/office/drawing/2014/main" id="{00000000-0008-0000-0700-000076000000}"/>
            </a:ext>
          </a:extLst>
        </xdr:cNvPr>
        <xdr:cNvSpPr txBox="1"/>
      </xdr:nvSpPr>
      <xdr:spPr>
        <a:xfrm>
          <a:off x="3497795" y="94766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113293</xdr:rowOff>
    </xdr:from>
    <xdr:to>
      <xdr:col>15</xdr:col>
      <xdr:colOff>50800</xdr:colOff>
      <xdr:row>57</xdr:row>
      <xdr:rowOff>26846</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2019300" y="9714493"/>
          <a:ext cx="889000" cy="85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106280</xdr:rowOff>
    </xdr:from>
    <xdr:to>
      <xdr:col>15</xdr:col>
      <xdr:colOff>101600</xdr:colOff>
      <xdr:row>57</xdr:row>
      <xdr:rowOff>36430</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2857500" y="97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52957</xdr:rowOff>
    </xdr:from>
    <xdr:ext cx="599010" cy="259045"/>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2608795" y="9482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113293</xdr:rowOff>
    </xdr:from>
    <xdr:to>
      <xdr:col>10</xdr:col>
      <xdr:colOff>114300</xdr:colOff>
      <xdr:row>57</xdr:row>
      <xdr:rowOff>48899</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1130300" y="9714493"/>
          <a:ext cx="889000" cy="107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76960</xdr:rowOff>
    </xdr:from>
    <xdr:to>
      <xdr:col>10</xdr:col>
      <xdr:colOff>165100</xdr:colOff>
      <xdr:row>57</xdr:row>
      <xdr:rowOff>7110</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1968500" y="967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169687</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1719795" y="9770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35234</xdr:rowOff>
    </xdr:from>
    <xdr:to>
      <xdr:col>6</xdr:col>
      <xdr:colOff>38100</xdr:colOff>
      <xdr:row>57</xdr:row>
      <xdr:rowOff>136834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079500" y="9807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127961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830795" y="9900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123836</xdr:rowOff>
    </xdr:from>
    <xdr:to>
      <xdr:col>24</xdr:col>
      <xdr:colOff>114300</xdr:colOff>
      <xdr:row>57</xdr:row>
      <xdr:rowOff>53986</xdr:rowOff>
    </xdr:to>
    <xdr:sp macro="" textlink="">
      <xdr:nvSpPr>
        <xdr:cNvPr id="132" name="楕円 131">
          <a:extLst>
            <a:ext uri="{FF2B5EF4-FFF2-40B4-BE49-F238E27FC236}">
              <a16:creationId xmlns:a16="http://schemas.microsoft.com/office/drawing/2014/main" id="{00000000-0008-0000-0700-000084000000}"/>
            </a:ext>
          </a:extLst>
        </xdr:cNvPr>
        <xdr:cNvSpPr/>
      </xdr:nvSpPr>
      <xdr:spPr>
        <a:xfrm>
          <a:off x="4584700" y="9725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90220</xdr:rowOff>
    </xdr:from>
    <xdr:ext cx="599010" cy="259045"/>
    <xdr:sp macro="" textlink="">
      <xdr:nvSpPr>
        <xdr:cNvPr id="133" name="総務費該当値テキスト">
          <a:extLst>
            <a:ext uri="{FF2B5EF4-FFF2-40B4-BE49-F238E27FC236}">
              <a16:creationId xmlns:a16="http://schemas.microsoft.com/office/drawing/2014/main" id="{00000000-0008-0000-0700-000085000000}"/>
            </a:ext>
          </a:extLst>
        </xdr:cNvPr>
        <xdr:cNvSpPr txBox="1"/>
      </xdr:nvSpPr>
      <xdr:spPr>
        <a:xfrm>
          <a:off x="4686300" y="9691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338,870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126371</xdr:rowOff>
    </xdr:from>
    <xdr:to>
      <xdr:col>20</xdr:col>
      <xdr:colOff>38100</xdr:colOff>
      <xdr:row>57</xdr:row>
      <xdr:rowOff>56521</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3746500" y="9727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47648</xdr:rowOff>
    </xdr:from>
    <xdr:ext cx="59901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497795" y="98202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147496</xdr:rowOff>
    </xdr:from>
    <xdr:to>
      <xdr:col>15</xdr:col>
      <xdr:colOff>101600</xdr:colOff>
      <xdr:row>57</xdr:row>
      <xdr:rowOff>77646</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2857500" y="9748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68773</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2608795" y="9841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62493</xdr:rowOff>
    </xdr:from>
    <xdr:to>
      <xdr:col>10</xdr:col>
      <xdr:colOff>165100</xdr:colOff>
      <xdr:row>56</xdr:row>
      <xdr:rowOff>164093</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1968500" y="9663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9170</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1719795" y="9438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169549</xdr:rowOff>
    </xdr:from>
    <xdr:to>
      <xdr:col>6</xdr:col>
      <xdr:colOff>38100</xdr:colOff>
      <xdr:row>57</xdr:row>
      <xdr:rowOff>99699</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079500" y="9770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116226</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830795" y="9545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2" name="正方形/長方形 141">
          <a:extLst>
            <a:ext uri="{FF2B5EF4-FFF2-40B4-BE49-F238E27FC236}">
              <a16:creationId xmlns:a16="http://schemas.microsoft.com/office/drawing/2014/main" id="{00000000-0008-0000-0700-00008E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3" name="正方形/長方形 142">
          <a:extLst>
            <a:ext uri="{FF2B5EF4-FFF2-40B4-BE49-F238E27FC236}">
              <a16:creationId xmlns:a16="http://schemas.microsoft.com/office/drawing/2014/main" id="{00000000-0008-0000-0700-00008F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0" name="テキスト ボックス 149">
          <a:extLst>
            <a:ext uri="{FF2B5EF4-FFF2-40B4-BE49-F238E27FC236}">
              <a16:creationId xmlns:a16="http://schemas.microsoft.com/office/drawing/2014/main" id="{00000000-0008-0000-0700-000096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1" name="直線コネクタ 150">
          <a:extLst>
            <a:ext uri="{FF2B5EF4-FFF2-40B4-BE49-F238E27FC236}">
              <a16:creationId xmlns:a16="http://schemas.microsoft.com/office/drawing/2014/main" id="{00000000-0008-0000-0700-000097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2" name="直線コネクタ 151">
          <a:extLst>
            <a:ext uri="{FF2B5EF4-FFF2-40B4-BE49-F238E27FC236}">
              <a16:creationId xmlns:a16="http://schemas.microsoft.com/office/drawing/2014/main" id="{00000000-0008-0000-0700-000098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民生費グラフ枠">
          <a:extLst>
            <a:ext uri="{FF2B5EF4-FFF2-40B4-BE49-F238E27FC236}">
              <a16:creationId xmlns:a16="http://schemas.microsoft.com/office/drawing/2014/main" id="{00000000-0008-0000-07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37543</xdr:rowOff>
    </xdr:from>
    <xdr:to>
      <xdr:col>24</xdr:col>
      <xdr:colOff>62865</xdr:colOff>
      <xdr:row>77</xdr:row>
      <xdr:rowOff>124182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flipV="1">
          <a:off x="4633595" y="12210493"/>
          <a:ext cx="1270" cy="1115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128009</xdr:rowOff>
    </xdr:from>
    <xdr:ext cx="599010" cy="259045"/>
    <xdr:sp macro="" textlink="">
      <xdr:nvSpPr>
        <xdr:cNvPr id="166" name="民生費最小値テキスト">
          <a:extLst>
            <a:ext uri="{FF2B5EF4-FFF2-40B4-BE49-F238E27FC236}">
              <a16:creationId xmlns:a16="http://schemas.microsoft.com/office/drawing/2014/main" id="{00000000-0008-0000-0700-0000A6000000}"/>
            </a:ext>
          </a:extLst>
        </xdr:cNvPr>
        <xdr:cNvSpPr txBox="1"/>
      </xdr:nvSpPr>
      <xdr:spPr>
        <a:xfrm>
          <a:off x="4686300" y="13329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124182</xdr:rowOff>
    </xdr:from>
    <xdr:to>
      <xdr:col>24</xdr:col>
      <xdr:colOff>152400</xdr:colOff>
      <xdr:row>77</xdr:row>
      <xdr:rowOff>124182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4546600" y="13325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155670</xdr:rowOff>
    </xdr:from>
    <xdr:ext cx="599010" cy="259045"/>
    <xdr:sp macro="" textlink="">
      <xdr:nvSpPr>
        <xdr:cNvPr id="168" name="民生費最大値テキスト">
          <a:extLst>
            <a:ext uri="{FF2B5EF4-FFF2-40B4-BE49-F238E27FC236}">
              <a16:creationId xmlns:a16="http://schemas.microsoft.com/office/drawing/2014/main" id="{00000000-0008-0000-0700-0000A8000000}"/>
            </a:ext>
          </a:extLst>
        </xdr:cNvPr>
        <xdr:cNvSpPr txBox="1"/>
      </xdr:nvSpPr>
      <xdr:spPr>
        <a:xfrm>
          <a:off x="4686300" y="11985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723,626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37543</xdr:rowOff>
    </xdr:from>
    <xdr:to>
      <xdr:col>24</xdr:col>
      <xdr:colOff>152400</xdr:colOff>
      <xdr:row>71</xdr:row>
      <xdr:rowOff>37543</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2210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53639</xdr:rowOff>
    </xdr:from>
    <xdr:to>
      <xdr:col>24</xdr:col>
      <xdr:colOff>63500</xdr:colOff>
      <xdr:row>76</xdr:row>
      <xdr:rowOff>78445</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3797300" y="13083839"/>
          <a:ext cx="838200" cy="24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10877</xdr:rowOff>
    </xdr:from>
    <xdr:ext cx="599010" cy="259045"/>
    <xdr:sp macro="" textlink="">
      <xdr:nvSpPr>
        <xdr:cNvPr id="171" name="民生費平均値テキスト">
          <a:extLst>
            <a:ext uri="{FF2B5EF4-FFF2-40B4-BE49-F238E27FC236}">
              <a16:creationId xmlns:a16="http://schemas.microsoft.com/office/drawing/2014/main" id="{00000000-0008-0000-0700-0000AB000000}"/>
            </a:ext>
          </a:extLst>
        </xdr:cNvPr>
        <xdr:cNvSpPr txBox="1"/>
      </xdr:nvSpPr>
      <xdr:spPr>
        <a:xfrm>
          <a:off x="4686300" y="128696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159449</xdr:rowOff>
    </xdr:from>
    <xdr:to>
      <xdr:col>24</xdr:col>
      <xdr:colOff>114300</xdr:colOff>
      <xdr:row>76</xdr:row>
      <xdr:rowOff>89599</xdr:rowOff>
    </xdr:to>
    <xdr:sp macro="" textlink="">
      <xdr:nvSpPr>
        <xdr:cNvPr id="172" name="フローチャート: 判断 171">
          <a:extLst>
            <a:ext uri="{FF2B5EF4-FFF2-40B4-BE49-F238E27FC236}">
              <a16:creationId xmlns:a16="http://schemas.microsoft.com/office/drawing/2014/main" id="{00000000-0008-0000-0700-0000AC000000}"/>
            </a:ext>
          </a:extLst>
        </xdr:cNvPr>
        <xdr:cNvSpPr/>
      </xdr:nvSpPr>
      <xdr:spPr>
        <a:xfrm>
          <a:off x="4584700" y="13018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78445</xdr:rowOff>
    </xdr:from>
    <xdr:to>
      <xdr:col>19</xdr:col>
      <xdr:colOff>177800</xdr:colOff>
      <xdr:row>76</xdr:row>
      <xdr:rowOff>85900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2908300" y="13108645"/>
          <a:ext cx="889000" cy="7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27898</xdr:rowOff>
    </xdr:from>
    <xdr:to>
      <xdr:col>20</xdr:col>
      <xdr:colOff>38100</xdr:colOff>
      <xdr:row>76</xdr:row>
      <xdr:rowOff>129498</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3746500" y="13058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120625</xdr:rowOff>
    </xdr:from>
    <xdr:ext cx="599010" cy="259045"/>
    <xdr:sp macro="" textlink="">
      <xdr:nvSpPr>
        <xdr:cNvPr id="175" name="テキスト ボックス 174">
          <a:extLst>
            <a:ext uri="{FF2B5EF4-FFF2-40B4-BE49-F238E27FC236}">
              <a16:creationId xmlns:a16="http://schemas.microsoft.com/office/drawing/2014/main" id="{00000000-0008-0000-0700-0000AF000000}"/>
            </a:ext>
          </a:extLst>
        </xdr:cNvPr>
        <xdr:cNvSpPr txBox="1"/>
      </xdr:nvSpPr>
      <xdr:spPr>
        <a:xfrm>
          <a:off x="3497795" y="131508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85900</xdr:rowOff>
    </xdr:from>
    <xdr:to>
      <xdr:col>15</xdr:col>
      <xdr:colOff>50800</xdr:colOff>
      <xdr:row>76</xdr:row>
      <xdr:rowOff>137466</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019300" y="13116100"/>
          <a:ext cx="889000" cy="51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17928</xdr:rowOff>
    </xdr:from>
    <xdr:to>
      <xdr:col>15</xdr:col>
      <xdr:colOff>101600</xdr:colOff>
      <xdr:row>76</xdr:row>
      <xdr:rowOff>119528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2857500" y="1304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136055</xdr:rowOff>
    </xdr:from>
    <xdr:ext cx="599010" cy="259045"/>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2608795" y="12823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67908</xdr:rowOff>
    </xdr:from>
    <xdr:to>
      <xdr:col>10</xdr:col>
      <xdr:colOff>114300</xdr:colOff>
      <xdr:row>76</xdr:row>
      <xdr:rowOff>137466</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1130300" y="12926658"/>
          <a:ext cx="889000" cy="241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59427</xdr:rowOff>
    </xdr:from>
    <xdr:to>
      <xdr:col>10</xdr:col>
      <xdr:colOff>165100</xdr:colOff>
      <xdr:row>76</xdr:row>
      <xdr:rowOff>161027</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1968500" y="130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6104</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1719795" y="12864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140591</xdr:rowOff>
    </xdr:from>
    <xdr:to>
      <xdr:col>6</xdr:col>
      <xdr:colOff>38100</xdr:colOff>
      <xdr:row>77</xdr:row>
      <xdr:rowOff>70741</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079500" y="13170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61868</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830795" y="13263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2839</xdr:rowOff>
    </xdr:from>
    <xdr:to>
      <xdr:col>24</xdr:col>
      <xdr:colOff>114300</xdr:colOff>
      <xdr:row>76</xdr:row>
      <xdr:rowOff>104439</xdr:rowOff>
    </xdr:to>
    <xdr:sp macro="" textlink="">
      <xdr:nvSpPr>
        <xdr:cNvPr id="189" name="楕円 188">
          <a:extLst>
            <a:ext uri="{FF2B5EF4-FFF2-40B4-BE49-F238E27FC236}">
              <a16:creationId xmlns:a16="http://schemas.microsoft.com/office/drawing/2014/main" id="{00000000-0008-0000-0700-0000BD000000}"/>
            </a:ext>
          </a:extLst>
        </xdr:cNvPr>
        <xdr:cNvSpPr/>
      </xdr:nvSpPr>
      <xdr:spPr>
        <a:xfrm>
          <a:off x="4584700" y="13033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152716</xdr:rowOff>
    </xdr:from>
    <xdr:ext cx="599010" cy="259045"/>
    <xdr:sp macro="" textlink="">
      <xdr:nvSpPr>
        <xdr:cNvPr id="190" name="民生費該当値テキスト">
          <a:extLst>
            <a:ext uri="{FF2B5EF4-FFF2-40B4-BE49-F238E27FC236}">
              <a16:creationId xmlns:a16="http://schemas.microsoft.com/office/drawing/2014/main" id="{00000000-0008-0000-0700-0000BE000000}"/>
            </a:ext>
          </a:extLst>
        </xdr:cNvPr>
        <xdr:cNvSpPr txBox="1"/>
      </xdr:nvSpPr>
      <xdr:spPr>
        <a:xfrm>
          <a:off x="4686300" y="13011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27645</xdr:rowOff>
    </xdr:from>
    <xdr:to>
      <xdr:col>20</xdr:col>
      <xdr:colOff>38100</xdr:colOff>
      <xdr:row>76</xdr:row>
      <xdr:rowOff>129245</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3746500" y="13057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145772</xdr:rowOff>
    </xdr:from>
    <xdr:ext cx="59901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497795" y="12833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35100</xdr:rowOff>
    </xdr:from>
    <xdr:to>
      <xdr:col>15</xdr:col>
      <xdr:colOff>101600</xdr:colOff>
      <xdr:row>76</xdr:row>
      <xdr:rowOff>136700</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2857500" y="1306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127827</xdr:rowOff>
    </xdr:from>
    <xdr:ext cx="59901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608795" y="131580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86666</xdr:rowOff>
    </xdr:from>
    <xdr:to>
      <xdr:col>10</xdr:col>
      <xdr:colOff>165100</xdr:colOff>
      <xdr:row>77</xdr:row>
      <xdr:rowOff>16816</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1968500" y="13116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7943</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1719795" y="13209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17108</xdr:rowOff>
    </xdr:from>
    <xdr:to>
      <xdr:col>6</xdr:col>
      <xdr:colOff>38100</xdr:colOff>
      <xdr:row>75</xdr:row>
      <xdr:rowOff>118708</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079500" y="12875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135235</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830795" y="12651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7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7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7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7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id="{00000000-0008-0000-07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161575</xdr:rowOff>
    </xdr:from>
    <xdr:to>
      <xdr:col>24</xdr:col>
      <xdr:colOff>62865</xdr:colOff>
      <xdr:row>98</xdr:row>
      <xdr:rowOff>138088</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420625"/>
          <a:ext cx="1270" cy="1519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141915</xdr:rowOff>
    </xdr:from>
    <xdr:ext cx="534377" cy="2590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944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138088</xdr:rowOff>
    </xdr:from>
    <xdr:to>
      <xdr:col>24</xdr:col>
      <xdr:colOff>152400</xdr:colOff>
      <xdr:row>98</xdr:row>
      <xdr:rowOff>138088</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940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108252</xdr:rowOff>
    </xdr:from>
    <xdr:ext cx="599010" cy="259045"/>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195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838,517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161575</xdr:rowOff>
    </xdr:from>
    <xdr:to>
      <xdr:col>24</xdr:col>
      <xdr:colOff>152400</xdr:colOff>
      <xdr:row>89</xdr:row>
      <xdr:rowOff>161575</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420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155800</xdr:rowOff>
    </xdr:from>
    <xdr:to>
      <xdr:col>24</xdr:col>
      <xdr:colOff>63500</xdr:colOff>
      <xdr:row>98</xdr:row>
      <xdr:rowOff>35438</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3797300" y="16786450"/>
          <a:ext cx="838200" cy="5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77250</xdr:rowOff>
    </xdr:from>
    <xdr:ext cx="599010" cy="2590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5364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54373</xdr:rowOff>
    </xdr:from>
    <xdr:to>
      <xdr:col>24</xdr:col>
      <xdr:colOff>114300</xdr:colOff>
      <xdr:row>97</xdr:row>
      <xdr:rowOff>155973</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29643</xdr:rowOff>
    </xdr:from>
    <xdr:to>
      <xdr:col>19</xdr:col>
      <xdr:colOff>177800</xdr:colOff>
      <xdr:row>98</xdr:row>
      <xdr:rowOff>35438</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2908300" y="16831743"/>
          <a:ext cx="889000" cy="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78777</xdr:rowOff>
    </xdr:from>
    <xdr:to>
      <xdr:col>20</xdr:col>
      <xdr:colOff>38100</xdr:colOff>
      <xdr:row>98</xdr:row>
      <xdr:rowOff>8927</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25454</xdr:rowOff>
    </xdr:from>
    <xdr:ext cx="599010"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29643</xdr:rowOff>
    </xdr:from>
    <xdr:to>
      <xdr:col>15</xdr:col>
      <xdr:colOff>50800</xdr:colOff>
      <xdr:row>98</xdr:row>
      <xdr:rowOff>54849</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019300" y="16831743"/>
          <a:ext cx="889000" cy="25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86278</xdr:rowOff>
    </xdr:from>
    <xdr:to>
      <xdr:col>15</xdr:col>
      <xdr:colOff>101600</xdr:colOff>
      <xdr:row>98</xdr:row>
      <xdr:rowOff>16428</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32955</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54849</xdr:rowOff>
    </xdr:from>
    <xdr:to>
      <xdr:col>10</xdr:col>
      <xdr:colOff>114300</xdr:colOff>
      <xdr:row>98</xdr:row>
      <xdr:rowOff>70452</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856949"/>
          <a:ext cx="889000" cy="15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94886</xdr:rowOff>
    </xdr:from>
    <xdr:to>
      <xdr:col>10</xdr:col>
      <xdr:colOff>165100</xdr:colOff>
      <xdr:row>98</xdr:row>
      <xdr:rowOff>25036</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41563</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169032</xdr:rowOff>
    </xdr:from>
    <xdr:to>
      <xdr:col>6</xdr:col>
      <xdr:colOff>38100</xdr:colOff>
      <xdr:row>98</xdr:row>
      <xdr:rowOff>99182</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799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115709</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63111" y="16574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105000</xdr:rowOff>
    </xdr:from>
    <xdr:to>
      <xdr:col>24</xdr:col>
      <xdr:colOff>114300</xdr:colOff>
      <xdr:row>98</xdr:row>
      <xdr:rowOff>35150</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73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83427</xdr:rowOff>
    </xdr:from>
    <xdr:ext cx="599010" cy="259045"/>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714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156088</xdr:rowOff>
    </xdr:from>
    <xdr:to>
      <xdr:col>20</xdr:col>
      <xdr:colOff>38100</xdr:colOff>
      <xdr:row>98</xdr:row>
      <xdr:rowOff>86238</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786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77365</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530111" y="16879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150293</xdr:rowOff>
    </xdr:from>
    <xdr:to>
      <xdr:col>15</xdr:col>
      <xdr:colOff>101600</xdr:colOff>
      <xdr:row>98</xdr:row>
      <xdr:rowOff>80443</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780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71570</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873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4049</xdr:rowOff>
    </xdr:from>
    <xdr:to>
      <xdr:col>10</xdr:col>
      <xdr:colOff>165100</xdr:colOff>
      <xdr:row>98</xdr:row>
      <xdr:rowOff>105649</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806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96776</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898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19652</xdr:rowOff>
    </xdr:from>
    <xdr:to>
      <xdr:col>6</xdr:col>
      <xdr:colOff>38100</xdr:colOff>
      <xdr:row>98</xdr:row>
      <xdr:rowOff>121252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821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112379</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914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a:extLst>
            <a:ext uri="{FF2B5EF4-FFF2-40B4-BE49-F238E27FC236}">
              <a16:creationId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43797</xdr:rowOff>
    </xdr:from>
    <xdr:to>
      <xdr:col>54</xdr:col>
      <xdr:colOff>189865</xdr:colOff>
      <xdr:row>39</xdr:row>
      <xdr:rowOff>98878</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flipV="1">
          <a:off x="10475595" y="5358747"/>
          <a:ext cx="1270" cy="1426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2" name="労働費最小値テキスト">
          <a:extLst>
            <a:ext uri="{FF2B5EF4-FFF2-40B4-BE49-F238E27FC236}">
              <a16:creationId xmlns:a16="http://schemas.microsoft.com/office/drawing/2014/main" id="{00000000-0008-0000-0700-00001A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161924</xdr:rowOff>
    </xdr:from>
    <xdr:ext cx="534377" cy="259045"/>
    <xdr:sp macro="" textlink="">
      <xdr:nvSpPr>
        <xdr:cNvPr id="284" name="労働費最大値テキスト">
          <a:extLst>
            <a:ext uri="{FF2B5EF4-FFF2-40B4-BE49-F238E27FC236}">
              <a16:creationId xmlns:a16="http://schemas.microsoft.com/office/drawing/2014/main" id="{00000000-0008-0000-0700-00001C010000}"/>
            </a:ext>
          </a:extLst>
        </xdr:cNvPr>
        <xdr:cNvSpPr txBox="1"/>
      </xdr:nvSpPr>
      <xdr:spPr>
        <a:xfrm>
          <a:off x="10528300" y="5133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13,106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43797</xdr:rowOff>
    </xdr:from>
    <xdr:to>
      <xdr:col>55</xdr:col>
      <xdr:colOff>88900</xdr:colOff>
      <xdr:row>31</xdr:row>
      <xdr:rowOff>43797</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5358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169797</xdr:rowOff>
    </xdr:from>
    <xdr:ext cx="378565" cy="259045"/>
    <xdr:sp macro="" textlink="">
      <xdr:nvSpPr>
        <xdr:cNvPr id="287" name="労働費平均値テキスト">
          <a:extLst>
            <a:ext uri="{FF2B5EF4-FFF2-40B4-BE49-F238E27FC236}">
              <a16:creationId xmlns:a16="http://schemas.microsoft.com/office/drawing/2014/main" id="{00000000-0008-0000-0700-00001F010000}"/>
            </a:ext>
          </a:extLst>
        </xdr:cNvPr>
        <xdr:cNvSpPr txBox="1"/>
      </xdr:nvSpPr>
      <xdr:spPr>
        <a:xfrm>
          <a:off x="10528300" y="651344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146920</xdr:rowOff>
    </xdr:from>
    <xdr:to>
      <xdr:col>55</xdr:col>
      <xdr:colOff>50800</xdr:colOff>
      <xdr:row>39</xdr:row>
      <xdr:rowOff>77070</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10426700" y="666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148880</xdr:rowOff>
    </xdr:from>
    <xdr:to>
      <xdr:col>50</xdr:col>
      <xdr:colOff>165100</xdr:colOff>
      <xdr:row>39</xdr:row>
      <xdr:rowOff>79030</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9588500" y="666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95557</xdr:rowOff>
    </xdr:from>
    <xdr:ext cx="378565"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9450017" y="64392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142676</xdr:rowOff>
    </xdr:from>
    <xdr:to>
      <xdr:col>46</xdr:col>
      <xdr:colOff>38100</xdr:colOff>
      <xdr:row>39</xdr:row>
      <xdr:rowOff>72826</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699500" y="6657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89352</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561017" y="64330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139954</xdr:rowOff>
    </xdr:from>
    <xdr:to>
      <xdr:col>41</xdr:col>
      <xdr:colOff>101600</xdr:colOff>
      <xdr:row>39</xdr:row>
      <xdr:rowOff>70104</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810500" y="6655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86631</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672017" y="64302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164338</xdr:rowOff>
    </xdr:from>
    <xdr:to>
      <xdr:col>36</xdr:col>
      <xdr:colOff>165100</xdr:colOff>
      <xdr:row>39</xdr:row>
      <xdr:rowOff>94488</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6921500" y="6679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111015</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6783017" y="64546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06" name="労働費該当値テキスト">
          <a:extLst>
            <a:ext uri="{FF2B5EF4-FFF2-40B4-BE49-F238E27FC236}">
              <a16:creationId xmlns:a16="http://schemas.microsoft.com/office/drawing/2014/main" id="{00000000-0008-0000-0700-000032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17438</xdr:rowOff>
    </xdr:from>
    <xdr:to>
      <xdr:col>54</xdr:col>
      <xdr:colOff>189865</xdr:colOff>
      <xdr:row>58</xdr:row>
      <xdr:rowOff>12659</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761388"/>
          <a:ext cx="1270" cy="11953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16486</xdr:rowOff>
    </xdr:from>
    <xdr:ext cx="534377" cy="2590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9960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12659</xdr:rowOff>
    </xdr:from>
    <xdr:to>
      <xdr:col>55</xdr:col>
      <xdr:colOff>88900</xdr:colOff>
      <xdr:row>58</xdr:row>
      <xdr:rowOff>12659</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99567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135565</xdr:rowOff>
    </xdr:from>
    <xdr:ext cx="690189" cy="2590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5366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2,113,931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17438</xdr:rowOff>
    </xdr:from>
    <xdr:to>
      <xdr:col>55</xdr:col>
      <xdr:colOff>88900</xdr:colOff>
      <xdr:row>51</xdr:row>
      <xdr:rowOff>17438</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761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166220</xdr:rowOff>
    </xdr:from>
    <xdr:to>
      <xdr:col>55</xdr:col>
      <xdr:colOff>0</xdr:colOff>
      <xdr:row>57</xdr:row>
      <xdr:rowOff>166569</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9938870"/>
          <a:ext cx="838200" cy="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64551</xdr:rowOff>
    </xdr:from>
    <xdr:ext cx="599010" cy="2590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6657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41674</xdr:rowOff>
    </xdr:from>
    <xdr:to>
      <xdr:col>55</xdr:col>
      <xdr:colOff>50800</xdr:colOff>
      <xdr:row>57</xdr:row>
      <xdr:rowOff>143274</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814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166569</xdr:rowOff>
    </xdr:from>
    <xdr:to>
      <xdr:col>50</xdr:col>
      <xdr:colOff>114300</xdr:colOff>
      <xdr:row>58</xdr:row>
      <xdr:rowOff>641</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8750300" y="9939219"/>
          <a:ext cx="889000" cy="5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37322</xdr:rowOff>
    </xdr:from>
    <xdr:to>
      <xdr:col>50</xdr:col>
      <xdr:colOff>165100</xdr:colOff>
      <xdr:row>57</xdr:row>
      <xdr:rowOff>138922</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809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155449</xdr:rowOff>
    </xdr:from>
    <xdr:ext cx="599010"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795" y="9585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137468</xdr:rowOff>
    </xdr:from>
    <xdr:to>
      <xdr:col>45</xdr:col>
      <xdr:colOff>177800</xdr:colOff>
      <xdr:row>58</xdr:row>
      <xdr:rowOff>641</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9910118"/>
          <a:ext cx="889000" cy="34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49384</xdr:rowOff>
    </xdr:from>
    <xdr:to>
      <xdr:col>46</xdr:col>
      <xdr:colOff>38100</xdr:colOff>
      <xdr:row>57</xdr:row>
      <xdr:rowOff>150984</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822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167511</xdr:rowOff>
    </xdr:from>
    <xdr:ext cx="599010"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795" y="959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137468</xdr:rowOff>
    </xdr:from>
    <xdr:to>
      <xdr:col>41</xdr:col>
      <xdr:colOff>50800</xdr:colOff>
      <xdr:row>57</xdr:row>
      <xdr:rowOff>165069</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9910118"/>
          <a:ext cx="889000" cy="27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54616</xdr:rowOff>
    </xdr:from>
    <xdr:to>
      <xdr:col>41</xdr:col>
      <xdr:colOff>101600</xdr:colOff>
      <xdr:row>57</xdr:row>
      <xdr:rowOff>156216</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82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1293</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795" y="9602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85797</xdr:rowOff>
    </xdr:from>
    <xdr:to>
      <xdr:col>36</xdr:col>
      <xdr:colOff>165100</xdr:colOff>
      <xdr:row>58</xdr:row>
      <xdr:rowOff>15947</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858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32474</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795" y="9633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115420</xdr:rowOff>
    </xdr:from>
    <xdr:to>
      <xdr:col>55</xdr:col>
      <xdr:colOff>50800</xdr:colOff>
      <xdr:row>58</xdr:row>
      <xdr:rowOff>45570</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888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30347</xdr:rowOff>
    </xdr:from>
    <xdr:ext cx="534377" cy="2590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80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115769</xdr:rowOff>
    </xdr:from>
    <xdr:to>
      <xdr:col>50</xdr:col>
      <xdr:colOff>165100</xdr:colOff>
      <xdr:row>58</xdr:row>
      <xdr:rowOff>45919</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888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37046</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72111" y="9981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121291</xdr:rowOff>
    </xdr:from>
    <xdr:to>
      <xdr:col>46</xdr:col>
      <xdr:colOff>38100</xdr:colOff>
      <xdr:row>58</xdr:row>
      <xdr:rowOff>51441</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893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42568</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9986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86668</xdr:rowOff>
    </xdr:from>
    <xdr:to>
      <xdr:col>41</xdr:col>
      <xdr:colOff>101600</xdr:colOff>
      <xdr:row>58</xdr:row>
      <xdr:rowOff>16818</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859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7945</xdr:rowOff>
    </xdr:from>
    <xdr:ext cx="59901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61795" y="9952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114269</xdr:rowOff>
    </xdr:from>
    <xdr:to>
      <xdr:col>36</xdr:col>
      <xdr:colOff>165100</xdr:colOff>
      <xdr:row>58</xdr:row>
      <xdr:rowOff>44419</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886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35546</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9979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商工費グラフ枠">
          <a:extLst>
            <a:ext uri="{FF2B5EF4-FFF2-40B4-BE49-F238E27FC236}">
              <a16:creationId xmlns:a16="http://schemas.microsoft.com/office/drawing/2014/main"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2212</xdr:rowOff>
    </xdr:from>
    <xdr:to>
      <xdr:col>54</xdr:col>
      <xdr:colOff>189865</xdr:colOff>
      <xdr:row>79</xdr:row>
      <xdr:rowOff>41170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flipV="1">
          <a:off x="10475595" y="12003712"/>
          <a:ext cx="1270" cy="158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44997</xdr:rowOff>
    </xdr:from>
    <xdr:ext cx="378565" cy="259045"/>
    <xdr:sp macro="" textlink="">
      <xdr:nvSpPr>
        <xdr:cNvPr id="392" name="商工費最小値テキスト">
          <a:extLst>
            <a:ext uri="{FF2B5EF4-FFF2-40B4-BE49-F238E27FC236}">
              <a16:creationId xmlns:a16="http://schemas.microsoft.com/office/drawing/2014/main" id="{00000000-0008-0000-0700-000088010000}"/>
            </a:ext>
          </a:extLst>
        </xdr:cNvPr>
        <xdr:cNvSpPr txBox="1"/>
      </xdr:nvSpPr>
      <xdr:spPr>
        <a:xfrm>
          <a:off x="10528300" y="135895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41170</xdr:rowOff>
    </xdr:from>
    <xdr:to>
      <xdr:col>55</xdr:col>
      <xdr:colOff>88900</xdr:colOff>
      <xdr:row>79</xdr:row>
      <xdr:rowOff>41170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3585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120339</xdr:rowOff>
    </xdr:from>
    <xdr:ext cx="599010" cy="259045"/>
    <xdr:sp macro="" textlink="">
      <xdr:nvSpPr>
        <xdr:cNvPr id="394" name="商工費最大値テキスト">
          <a:extLst>
            <a:ext uri="{FF2B5EF4-FFF2-40B4-BE49-F238E27FC236}">
              <a16:creationId xmlns:a16="http://schemas.microsoft.com/office/drawing/2014/main" id="{00000000-0008-0000-0700-00008A010000}"/>
            </a:ext>
          </a:extLst>
        </xdr:cNvPr>
        <xdr:cNvSpPr txBox="1"/>
      </xdr:nvSpPr>
      <xdr:spPr>
        <a:xfrm>
          <a:off x="10528300" y="11778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416,086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2212</xdr:rowOff>
    </xdr:from>
    <xdr:to>
      <xdr:col>55</xdr:col>
      <xdr:colOff>88900</xdr:colOff>
      <xdr:row>70</xdr:row>
      <xdr:rowOff>2212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200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94621</xdr:rowOff>
    </xdr:from>
    <xdr:to>
      <xdr:col>55</xdr:col>
      <xdr:colOff>0</xdr:colOff>
      <xdr:row>78</xdr:row>
      <xdr:rowOff>165577</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9639300" y="13467721"/>
          <a:ext cx="838200" cy="7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93812</xdr:rowOff>
    </xdr:from>
    <xdr:ext cx="534377" cy="259045"/>
    <xdr:sp macro="" textlink="">
      <xdr:nvSpPr>
        <xdr:cNvPr id="397" name="商工費平均値テキスト">
          <a:extLst>
            <a:ext uri="{FF2B5EF4-FFF2-40B4-BE49-F238E27FC236}">
              <a16:creationId xmlns:a16="http://schemas.microsoft.com/office/drawing/2014/main" id="{00000000-0008-0000-0700-00008D010000}"/>
            </a:ext>
          </a:extLst>
        </xdr:cNvPr>
        <xdr:cNvSpPr txBox="1"/>
      </xdr:nvSpPr>
      <xdr:spPr>
        <a:xfrm>
          <a:off x="10528300" y="131240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70935</xdr:rowOff>
    </xdr:from>
    <xdr:to>
      <xdr:col>55</xdr:col>
      <xdr:colOff>50800</xdr:colOff>
      <xdr:row>78</xdr:row>
      <xdr:rowOff>1085</xdr:rowOff>
    </xdr:to>
    <xdr:sp macro=""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104267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137384</xdr:rowOff>
    </xdr:from>
    <xdr:to>
      <xdr:col>50</xdr:col>
      <xdr:colOff>114300</xdr:colOff>
      <xdr:row>78</xdr:row>
      <xdr:rowOff>165577</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8750300" y="13510484"/>
          <a:ext cx="889000" cy="28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60981</xdr:rowOff>
    </xdr:from>
    <xdr:to>
      <xdr:col>50</xdr:col>
      <xdr:colOff>165100</xdr:colOff>
      <xdr:row>77</xdr:row>
      <xdr:rowOff>162581</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9588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7658</xdr:rowOff>
    </xdr:from>
    <xdr:ext cx="534377"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9372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121960</xdr:rowOff>
    </xdr:from>
    <xdr:to>
      <xdr:col>45</xdr:col>
      <xdr:colOff>177800</xdr:colOff>
      <xdr:row>78</xdr:row>
      <xdr:rowOff>137384</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7861300" y="13495060"/>
          <a:ext cx="889000" cy="1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92580</xdr:rowOff>
    </xdr:from>
    <xdr:to>
      <xdr:col>46</xdr:col>
      <xdr:colOff>38100</xdr:colOff>
      <xdr:row>78</xdr:row>
      <xdr:rowOff>22730</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8699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39257</xdr:rowOff>
    </xdr:from>
    <xdr:ext cx="534377" cy="259045"/>
    <xdr:sp macro="" textlink="">
      <xdr:nvSpPr>
        <xdr:cNvPr id="404" name="テキスト ボックス 403">
          <a:extLst>
            <a:ext uri="{FF2B5EF4-FFF2-40B4-BE49-F238E27FC236}">
              <a16:creationId xmlns:a16="http://schemas.microsoft.com/office/drawing/2014/main" id="{00000000-0008-0000-0700-000094010000}"/>
            </a:ext>
          </a:extLst>
        </xdr:cNvPr>
        <xdr:cNvSpPr txBox="1"/>
      </xdr:nvSpPr>
      <xdr:spPr>
        <a:xfrm>
          <a:off x="8483111" y="13069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121960</xdr:rowOff>
    </xdr:from>
    <xdr:to>
      <xdr:col>41</xdr:col>
      <xdr:colOff>50800</xdr:colOff>
      <xdr:row>78</xdr:row>
      <xdr:rowOff>143540</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6972300" y="13495060"/>
          <a:ext cx="889000" cy="21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80018</xdr:rowOff>
    </xdr:from>
    <xdr:to>
      <xdr:col>41</xdr:col>
      <xdr:colOff>101600</xdr:colOff>
      <xdr:row>78</xdr:row>
      <xdr:rowOff>10168</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7810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26695</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7594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58200</xdr:rowOff>
    </xdr:from>
    <xdr:to>
      <xdr:col>36</xdr:col>
      <xdr:colOff>165100</xdr:colOff>
      <xdr:row>78</xdr:row>
      <xdr:rowOff>159800</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6921500" y="1343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4877</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6705111" y="13206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43821</xdr:rowOff>
    </xdr:from>
    <xdr:to>
      <xdr:col>55</xdr:col>
      <xdr:colOff>50800</xdr:colOff>
      <xdr:row>78</xdr:row>
      <xdr:rowOff>145421</xdr:rowOff>
    </xdr:to>
    <xdr:sp macro="" textlink="">
      <xdr:nvSpPr>
        <xdr:cNvPr id="415" name="楕円 414">
          <a:extLst>
            <a:ext uri="{FF2B5EF4-FFF2-40B4-BE49-F238E27FC236}">
              <a16:creationId xmlns:a16="http://schemas.microsoft.com/office/drawing/2014/main" id="{00000000-0008-0000-0700-00009F010000}"/>
            </a:ext>
          </a:extLst>
        </xdr:cNvPr>
        <xdr:cNvSpPr/>
      </xdr:nvSpPr>
      <xdr:spPr>
        <a:xfrm>
          <a:off x="10426700" y="13416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130198</xdr:rowOff>
    </xdr:from>
    <xdr:ext cx="534377" cy="259045"/>
    <xdr:sp macro="" textlink="">
      <xdr:nvSpPr>
        <xdr:cNvPr id="416" name="商工費該当値テキスト">
          <a:extLst>
            <a:ext uri="{FF2B5EF4-FFF2-40B4-BE49-F238E27FC236}">
              <a16:creationId xmlns:a16="http://schemas.microsoft.com/office/drawing/2014/main" id="{00000000-0008-0000-0700-0000A0010000}"/>
            </a:ext>
          </a:extLst>
        </xdr:cNvPr>
        <xdr:cNvSpPr txBox="1"/>
      </xdr:nvSpPr>
      <xdr:spPr>
        <a:xfrm>
          <a:off x="10528300" y="13331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114777</xdr:rowOff>
    </xdr:from>
    <xdr:to>
      <xdr:col>50</xdr:col>
      <xdr:colOff>165100</xdr:colOff>
      <xdr:row>79</xdr:row>
      <xdr:rowOff>44927</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9588500" y="13487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36054</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372111" y="13580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86584</xdr:rowOff>
    </xdr:from>
    <xdr:to>
      <xdr:col>46</xdr:col>
      <xdr:colOff>38100</xdr:colOff>
      <xdr:row>79</xdr:row>
      <xdr:rowOff>16734</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8699500" y="13459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7861</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483111" y="13552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71160</xdr:rowOff>
    </xdr:from>
    <xdr:to>
      <xdr:col>41</xdr:col>
      <xdr:colOff>101600</xdr:colOff>
      <xdr:row>79</xdr:row>
      <xdr:rowOff>1310</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7810500" y="134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163887</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594111" y="13536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92740</xdr:rowOff>
    </xdr:from>
    <xdr:to>
      <xdr:col>36</xdr:col>
      <xdr:colOff>165100</xdr:colOff>
      <xdr:row>79</xdr:row>
      <xdr:rowOff>22890</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6921500" y="13465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14017</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05111" y="13558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a16="http://schemas.microsoft.com/office/drawing/2014/main"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a16="http://schemas.microsoft.com/office/drawing/2014/main"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35" name="直線コネクタ 434">
          <a:extLst>
            <a:ext uri="{FF2B5EF4-FFF2-40B4-BE49-F238E27FC236}">
              <a16:creationId xmlns:a16="http://schemas.microsoft.com/office/drawing/2014/main" id="{00000000-0008-0000-0700-0000B3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135167</xdr:rowOff>
    </xdr:from>
    <xdr:to>
      <xdr:col>54</xdr:col>
      <xdr:colOff>189865</xdr:colOff>
      <xdr:row>99</xdr:row>
      <xdr:rowOff>34223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565667"/>
          <a:ext cx="1270" cy="1442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38050</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7011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34223</xdr:rowOff>
    </xdr:from>
    <xdr:to>
      <xdr:col>55</xdr:col>
      <xdr:colOff>88900</xdr:colOff>
      <xdr:row>99</xdr:row>
      <xdr:rowOff>34223</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7007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81844</xdr:rowOff>
    </xdr:from>
    <xdr:ext cx="599010"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34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922,776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135167</xdr:rowOff>
    </xdr:from>
    <xdr:to>
      <xdr:col>55</xdr:col>
      <xdr:colOff>88900</xdr:colOff>
      <xdr:row>90</xdr:row>
      <xdr:rowOff>135167</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565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111323</xdr:rowOff>
    </xdr:from>
    <xdr:to>
      <xdr:col>55</xdr:col>
      <xdr:colOff>0</xdr:colOff>
      <xdr:row>98</xdr:row>
      <xdr:rowOff>112472</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39300" y="16913423"/>
          <a:ext cx="838200" cy="1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127336</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5865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104459</xdr:rowOff>
    </xdr:from>
    <xdr:to>
      <xdr:col>55</xdr:col>
      <xdr:colOff>50800</xdr:colOff>
      <xdr:row>98</xdr:row>
      <xdr:rowOff>34609</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112472</xdr:rowOff>
    </xdr:from>
    <xdr:to>
      <xdr:col>50</xdr:col>
      <xdr:colOff>114300</xdr:colOff>
      <xdr:row>98</xdr:row>
      <xdr:rowOff>112826</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8750300" y="16914572"/>
          <a:ext cx="889000" cy="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115833</xdr:rowOff>
    </xdr:from>
    <xdr:to>
      <xdr:col>50</xdr:col>
      <xdr:colOff>165100</xdr:colOff>
      <xdr:row>98</xdr:row>
      <xdr:rowOff>45983</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62510</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52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55914</xdr:rowOff>
    </xdr:from>
    <xdr:to>
      <xdr:col>45</xdr:col>
      <xdr:colOff>177800</xdr:colOff>
      <xdr:row>98</xdr:row>
      <xdr:rowOff>112826</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7861300" y="16858014"/>
          <a:ext cx="889000" cy="56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129211</xdr:rowOff>
    </xdr:from>
    <xdr:to>
      <xdr:col>46</xdr:col>
      <xdr:colOff>38100</xdr:colOff>
      <xdr:row>98</xdr:row>
      <xdr:rowOff>59361</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75888</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535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55914</xdr:rowOff>
    </xdr:from>
    <xdr:to>
      <xdr:col>41</xdr:col>
      <xdr:colOff>50800</xdr:colOff>
      <xdr:row>99</xdr:row>
      <xdr:rowOff>11945</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6972300" y="16858014"/>
          <a:ext cx="889000" cy="127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138088</xdr:rowOff>
    </xdr:from>
    <xdr:to>
      <xdr:col>41</xdr:col>
      <xdr:colOff>101600</xdr:colOff>
      <xdr:row>98</xdr:row>
      <xdr:rowOff>68238</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84765</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5" y="16543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59080</xdr:rowOff>
    </xdr:from>
    <xdr:to>
      <xdr:col>36</xdr:col>
      <xdr:colOff>165100</xdr:colOff>
      <xdr:row>98</xdr:row>
      <xdr:rowOff>160680</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861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5757</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705111" y="16636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60523</xdr:rowOff>
    </xdr:from>
    <xdr:to>
      <xdr:col>55</xdr:col>
      <xdr:colOff>50800</xdr:colOff>
      <xdr:row>98</xdr:row>
      <xdr:rowOff>162123</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862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146900</xdr:rowOff>
    </xdr:from>
    <xdr:ext cx="534377"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777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61672</xdr:rowOff>
    </xdr:from>
    <xdr:to>
      <xdr:col>50</xdr:col>
      <xdr:colOff>165100</xdr:colOff>
      <xdr:row>98</xdr:row>
      <xdr:rowOff>163272</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863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154399</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72111" y="16956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62026</xdr:rowOff>
    </xdr:from>
    <xdr:to>
      <xdr:col>46</xdr:col>
      <xdr:colOff>38100</xdr:colOff>
      <xdr:row>98</xdr:row>
      <xdr:rowOff>163626</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86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154753</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83111" y="16956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5114</xdr:rowOff>
    </xdr:from>
    <xdr:to>
      <xdr:col>41</xdr:col>
      <xdr:colOff>101600</xdr:colOff>
      <xdr:row>98</xdr:row>
      <xdr:rowOff>106714</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807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97841</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61795" y="16899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132595</xdr:rowOff>
    </xdr:from>
    <xdr:to>
      <xdr:col>36</xdr:col>
      <xdr:colOff>165100</xdr:colOff>
      <xdr:row>99</xdr:row>
      <xdr:rowOff>62745</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934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53872</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05111" y="17027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148195</xdr:rowOff>
    </xdr:from>
    <xdr:to>
      <xdr:col>85</xdr:col>
      <xdr:colOff>126364</xdr:colOff>
      <xdr:row>38</xdr:row>
      <xdr:rowOff>102488</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flipV="1">
          <a:off x="16317595" y="5291695"/>
          <a:ext cx="1269" cy="1325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106315</xdr:rowOff>
    </xdr:from>
    <xdr:ext cx="469744" cy="259045"/>
    <xdr:sp macro="" textlink="">
      <xdr:nvSpPr>
        <xdr:cNvPr id="506" name="消防費最小値テキスト">
          <a:extLst>
            <a:ext uri="{FF2B5EF4-FFF2-40B4-BE49-F238E27FC236}">
              <a16:creationId xmlns:a16="http://schemas.microsoft.com/office/drawing/2014/main" id="{00000000-0008-0000-0700-0000FA010000}"/>
            </a:ext>
          </a:extLst>
        </xdr:cNvPr>
        <xdr:cNvSpPr txBox="1"/>
      </xdr:nvSpPr>
      <xdr:spPr>
        <a:xfrm>
          <a:off x="16370300" y="6621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102488</xdr:rowOff>
    </xdr:from>
    <xdr:to>
      <xdr:col>86</xdr:col>
      <xdr:colOff>25400</xdr:colOff>
      <xdr:row>38</xdr:row>
      <xdr:rowOff>102488</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6230600" y="6617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94872</xdr:rowOff>
    </xdr:from>
    <xdr:ext cx="599010" cy="259045"/>
    <xdr:sp macro="" textlink="">
      <xdr:nvSpPr>
        <xdr:cNvPr id="508" name="消防費最大値テキスト">
          <a:extLst>
            <a:ext uri="{FF2B5EF4-FFF2-40B4-BE49-F238E27FC236}">
              <a16:creationId xmlns:a16="http://schemas.microsoft.com/office/drawing/2014/main" id="{00000000-0008-0000-0700-0000FC010000}"/>
            </a:ext>
          </a:extLst>
        </xdr:cNvPr>
        <xdr:cNvSpPr txBox="1"/>
      </xdr:nvSpPr>
      <xdr:spPr>
        <a:xfrm>
          <a:off x="16370300" y="5066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298,142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148195</xdr:rowOff>
    </xdr:from>
    <xdr:to>
      <xdr:col>86</xdr:col>
      <xdr:colOff>25400</xdr:colOff>
      <xdr:row>30</xdr:row>
      <xdr:rowOff>148195</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52916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51963</xdr:rowOff>
    </xdr:from>
    <xdr:to>
      <xdr:col>85</xdr:col>
      <xdr:colOff>127000</xdr:colOff>
      <xdr:row>37</xdr:row>
      <xdr:rowOff>61501</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5481300" y="6395613"/>
          <a:ext cx="838200" cy="9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12615</xdr:rowOff>
    </xdr:from>
    <xdr:ext cx="534377" cy="259045"/>
    <xdr:sp macro="" textlink="">
      <xdr:nvSpPr>
        <xdr:cNvPr id="511" name="消防費平均値テキスト">
          <a:extLst>
            <a:ext uri="{FF2B5EF4-FFF2-40B4-BE49-F238E27FC236}">
              <a16:creationId xmlns:a16="http://schemas.microsoft.com/office/drawing/2014/main" id="{00000000-0008-0000-0700-0000FF010000}"/>
            </a:ext>
          </a:extLst>
        </xdr:cNvPr>
        <xdr:cNvSpPr txBox="1"/>
      </xdr:nvSpPr>
      <xdr:spPr>
        <a:xfrm>
          <a:off x="16370300" y="61848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161188</xdr:rowOff>
    </xdr:from>
    <xdr:to>
      <xdr:col>85</xdr:col>
      <xdr:colOff>177800</xdr:colOff>
      <xdr:row>37</xdr:row>
      <xdr:rowOff>91338</xdr:rowOff>
    </xdr:to>
    <xdr:sp macro="" textlink="">
      <xdr:nvSpPr>
        <xdr:cNvPr id="512" name="フローチャート: 判断 511">
          <a:extLst>
            <a:ext uri="{FF2B5EF4-FFF2-40B4-BE49-F238E27FC236}">
              <a16:creationId xmlns:a16="http://schemas.microsoft.com/office/drawing/2014/main" id="{00000000-0008-0000-0700-000000020000}"/>
            </a:ext>
          </a:extLst>
        </xdr:cNvPr>
        <xdr:cNvSpPr/>
      </xdr:nvSpPr>
      <xdr:spPr>
        <a:xfrm>
          <a:off x="16268700" y="6333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51963</xdr:rowOff>
    </xdr:from>
    <xdr:to>
      <xdr:col>81</xdr:col>
      <xdr:colOff>50800</xdr:colOff>
      <xdr:row>37</xdr:row>
      <xdr:rowOff>114174</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flipV="1">
          <a:off x="14592300" y="6395613"/>
          <a:ext cx="889000" cy="62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167913</xdr:rowOff>
    </xdr:from>
    <xdr:to>
      <xdr:col>81</xdr:col>
      <xdr:colOff>101600</xdr:colOff>
      <xdr:row>37</xdr:row>
      <xdr:rowOff>98063</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5430500" y="6340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114590</xdr:rowOff>
    </xdr:from>
    <xdr:ext cx="534377"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5214111" y="6115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66155</xdr:rowOff>
    </xdr:from>
    <xdr:to>
      <xdr:col>76</xdr:col>
      <xdr:colOff>114300</xdr:colOff>
      <xdr:row>37</xdr:row>
      <xdr:rowOff>114174</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3703300" y="6409805"/>
          <a:ext cx="889000" cy="48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20</xdr:rowOff>
    </xdr:from>
    <xdr:to>
      <xdr:col>76</xdr:col>
      <xdr:colOff>165100</xdr:colOff>
      <xdr:row>37</xdr:row>
      <xdr:rowOff>101620</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4541500" y="634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118147</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4325111" y="6118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66155</xdr:rowOff>
    </xdr:from>
    <xdr:to>
      <xdr:col>71</xdr:col>
      <xdr:colOff>177800</xdr:colOff>
      <xdr:row>37</xdr:row>
      <xdr:rowOff>81448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2814300" y="6409805"/>
          <a:ext cx="889000" cy="15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111929</xdr:rowOff>
    </xdr:from>
    <xdr:to>
      <xdr:col>72</xdr:col>
      <xdr:colOff>38100</xdr:colOff>
      <xdr:row>37</xdr:row>
      <xdr:rowOff>42079</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3652500" y="6284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58606</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3436111" y="6059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51446</xdr:rowOff>
    </xdr:from>
    <xdr:to>
      <xdr:col>67</xdr:col>
      <xdr:colOff>101600</xdr:colOff>
      <xdr:row>37</xdr:row>
      <xdr:rowOff>153046</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2763500" y="6395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144173</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2547111" y="6487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10701</xdr:rowOff>
    </xdr:from>
    <xdr:to>
      <xdr:col>85</xdr:col>
      <xdr:colOff>177800</xdr:colOff>
      <xdr:row>37</xdr:row>
      <xdr:rowOff>112301</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6268700" y="6354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160578</xdr:rowOff>
    </xdr:from>
    <xdr:ext cx="534377" cy="259045"/>
    <xdr:sp macro="" textlink="">
      <xdr:nvSpPr>
        <xdr:cNvPr id="530" name="消防費該当値テキスト">
          <a:extLst>
            <a:ext uri="{FF2B5EF4-FFF2-40B4-BE49-F238E27FC236}">
              <a16:creationId xmlns:a16="http://schemas.microsoft.com/office/drawing/2014/main" id="{00000000-0008-0000-0700-000012020000}"/>
            </a:ext>
          </a:extLst>
        </xdr:cNvPr>
        <xdr:cNvSpPr txBox="1"/>
      </xdr:nvSpPr>
      <xdr:spPr>
        <a:xfrm>
          <a:off x="16370300" y="633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1163</xdr:rowOff>
    </xdr:from>
    <xdr:to>
      <xdr:col>81</xdr:col>
      <xdr:colOff>101600</xdr:colOff>
      <xdr:row>37</xdr:row>
      <xdr:rowOff>102763</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5430500" y="6344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93890</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14111" y="6437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63374</xdr:rowOff>
    </xdr:from>
    <xdr:to>
      <xdr:col>76</xdr:col>
      <xdr:colOff>165100</xdr:colOff>
      <xdr:row>37</xdr:row>
      <xdr:rowOff>164974</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4541500" y="6407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156101</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499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15355</xdr:rowOff>
    </xdr:from>
    <xdr:to>
      <xdr:col>72</xdr:col>
      <xdr:colOff>38100</xdr:colOff>
      <xdr:row>37</xdr:row>
      <xdr:rowOff>116955</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3652500" y="635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108082</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436111" y="6451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30648</xdr:rowOff>
    </xdr:from>
    <xdr:to>
      <xdr:col>67</xdr:col>
      <xdr:colOff>101600</xdr:colOff>
      <xdr:row>37</xdr:row>
      <xdr:rowOff>132248</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2763500" y="6374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148775</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547111" y="6149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700-00002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108595</xdr:rowOff>
    </xdr:from>
    <xdr:to>
      <xdr:col>85</xdr:col>
      <xdr:colOff>126364</xdr:colOff>
      <xdr:row>58</xdr:row>
      <xdr:rowOff>111990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681095"/>
          <a:ext cx="1269" cy="13749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115817</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1005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111990</xdr:rowOff>
    </xdr:from>
    <xdr:to>
      <xdr:col>86</xdr:col>
      <xdr:colOff>25400</xdr:colOff>
      <xdr:row>58</xdr:row>
      <xdr:rowOff>111990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10056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55272</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456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776,328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108595</xdr:rowOff>
    </xdr:from>
    <xdr:to>
      <xdr:col>86</xdr:col>
      <xdr:colOff>25400</xdr:colOff>
      <xdr:row>50</xdr:row>
      <xdr:rowOff>108595</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681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104116</xdr:rowOff>
    </xdr:from>
    <xdr:to>
      <xdr:col>85</xdr:col>
      <xdr:colOff>127000</xdr:colOff>
      <xdr:row>58</xdr:row>
      <xdr:rowOff>120778</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5481300" y="10048216"/>
          <a:ext cx="838200" cy="16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53408</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6546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30531</xdr:rowOff>
    </xdr:from>
    <xdr:to>
      <xdr:col>85</xdr:col>
      <xdr:colOff>177800</xdr:colOff>
      <xdr:row>57</xdr:row>
      <xdr:rowOff>132131</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803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119928</xdr:rowOff>
    </xdr:from>
    <xdr:to>
      <xdr:col>81</xdr:col>
      <xdr:colOff>50800</xdr:colOff>
      <xdr:row>58</xdr:row>
      <xdr:rowOff>120778</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4592300" y="10064028"/>
          <a:ext cx="889000" cy="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75003</xdr:rowOff>
    </xdr:from>
    <xdr:to>
      <xdr:col>81</xdr:col>
      <xdr:colOff>101600</xdr:colOff>
      <xdr:row>58</xdr:row>
      <xdr:rowOff>5153</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21680</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622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108448</xdr:rowOff>
    </xdr:from>
    <xdr:to>
      <xdr:col>76</xdr:col>
      <xdr:colOff>114300</xdr:colOff>
      <xdr:row>58</xdr:row>
      <xdr:rowOff>119928</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3703300" y="10052548"/>
          <a:ext cx="889000" cy="1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70962</xdr:rowOff>
    </xdr:from>
    <xdr:to>
      <xdr:col>76</xdr:col>
      <xdr:colOff>165100</xdr:colOff>
      <xdr:row>58</xdr:row>
      <xdr:rowOff>1112</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17639</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618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108448</xdr:rowOff>
    </xdr:from>
    <xdr:to>
      <xdr:col>71</xdr:col>
      <xdr:colOff>177800</xdr:colOff>
      <xdr:row>58</xdr:row>
      <xdr:rowOff>131366</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2814300" y="10052548"/>
          <a:ext cx="889000" cy="2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69658</xdr:rowOff>
    </xdr:from>
    <xdr:to>
      <xdr:col>72</xdr:col>
      <xdr:colOff>38100</xdr:colOff>
      <xdr:row>57</xdr:row>
      <xdr:rowOff>171258</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16335</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617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147281</xdr:rowOff>
    </xdr:from>
    <xdr:to>
      <xdr:col>67</xdr:col>
      <xdr:colOff>101600</xdr:colOff>
      <xdr:row>58</xdr:row>
      <xdr:rowOff>77431</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919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93958</xdr:rowOff>
    </xdr:from>
    <xdr:ext cx="534377"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47111" y="9695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53316</xdr:rowOff>
    </xdr:from>
    <xdr:to>
      <xdr:col>85</xdr:col>
      <xdr:colOff>177800</xdr:colOff>
      <xdr:row>58</xdr:row>
      <xdr:rowOff>154916</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997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139693</xdr:rowOff>
    </xdr:from>
    <xdr:ext cx="534377"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9912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69978</xdr:rowOff>
    </xdr:from>
    <xdr:to>
      <xdr:col>81</xdr:col>
      <xdr:colOff>101600</xdr:colOff>
      <xdr:row>59</xdr:row>
      <xdr:rowOff>128</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10014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162705</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14111" y="10106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69128</xdr:rowOff>
    </xdr:from>
    <xdr:to>
      <xdr:col>76</xdr:col>
      <xdr:colOff>165100</xdr:colOff>
      <xdr:row>58</xdr:row>
      <xdr:rowOff>170728</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10013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161855</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325111" y="10105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57648</xdr:rowOff>
    </xdr:from>
    <xdr:to>
      <xdr:col>72</xdr:col>
      <xdr:colOff>38100</xdr:colOff>
      <xdr:row>58</xdr:row>
      <xdr:rowOff>159248</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10001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150375</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100944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80566</xdr:rowOff>
    </xdr:from>
    <xdr:to>
      <xdr:col>67</xdr:col>
      <xdr:colOff>101600</xdr:colOff>
      <xdr:row>59</xdr:row>
      <xdr:rowOff>10716</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10024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59</xdr:row>
      <xdr:rowOff>1843</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10117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災害復旧費グラフ枠">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154161</xdr:rowOff>
    </xdr:from>
    <xdr:to>
      <xdr:col>85</xdr:col>
      <xdr:colOff>126364</xdr:colOff>
      <xdr:row>79</xdr:row>
      <xdr:rowOff>44450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flipV="1">
          <a:off x="16317595" y="12155661"/>
          <a:ext cx="1269" cy="1433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66524</xdr:rowOff>
    </xdr:from>
    <xdr:ext cx="249299" cy="259045"/>
    <xdr:sp macro="" textlink="">
      <xdr:nvSpPr>
        <xdr:cNvPr id="620" name="災害復旧費最小値テキスト">
          <a:extLst>
            <a:ext uri="{FF2B5EF4-FFF2-40B4-BE49-F238E27FC236}">
              <a16:creationId xmlns:a16="http://schemas.microsoft.com/office/drawing/2014/main" id="{00000000-0008-0000-0700-00006C020000}"/>
            </a:ext>
          </a:extLst>
        </xdr:cNvPr>
        <xdr:cNvSpPr txBox="1"/>
      </xdr:nvSpPr>
      <xdr:spPr>
        <a:xfrm>
          <a:off x="16370300" y="1361107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100838</xdr:rowOff>
    </xdr:from>
    <xdr:ext cx="690189" cy="259045"/>
    <xdr:sp macro="" textlink="">
      <xdr:nvSpPr>
        <xdr:cNvPr id="622" name="災害復旧費最大値テキスト">
          <a:extLst>
            <a:ext uri="{FF2B5EF4-FFF2-40B4-BE49-F238E27FC236}">
              <a16:creationId xmlns:a16="http://schemas.microsoft.com/office/drawing/2014/main" id="{00000000-0008-0000-0700-00006E020000}"/>
            </a:ext>
          </a:extLst>
        </xdr:cNvPr>
        <xdr:cNvSpPr txBox="1"/>
      </xdr:nvSpPr>
      <xdr:spPr>
        <a:xfrm>
          <a:off x="16370300" y="119308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1,128,613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154161</xdr:rowOff>
    </xdr:from>
    <xdr:to>
      <xdr:col>86</xdr:col>
      <xdr:colOff>25400</xdr:colOff>
      <xdr:row>70</xdr:row>
      <xdr:rowOff>154161</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2155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7596</xdr:rowOff>
    </xdr:from>
    <xdr:to>
      <xdr:col>85</xdr:col>
      <xdr:colOff>127000</xdr:colOff>
      <xdr:row>79</xdr:row>
      <xdr:rowOff>24853</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5481300" y="13552146"/>
          <a:ext cx="838200" cy="17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155424</xdr:rowOff>
    </xdr:from>
    <xdr:ext cx="534377" cy="259045"/>
    <xdr:sp macro="" textlink="">
      <xdr:nvSpPr>
        <xdr:cNvPr id="625" name="災害復旧費平均値テキスト">
          <a:extLst>
            <a:ext uri="{FF2B5EF4-FFF2-40B4-BE49-F238E27FC236}">
              <a16:creationId xmlns:a16="http://schemas.microsoft.com/office/drawing/2014/main" id="{00000000-0008-0000-0700-000071020000}"/>
            </a:ext>
          </a:extLst>
        </xdr:cNvPr>
        <xdr:cNvSpPr txBox="1"/>
      </xdr:nvSpPr>
      <xdr:spPr>
        <a:xfrm>
          <a:off x="16370300" y="1335707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132547</xdr:rowOff>
    </xdr:from>
    <xdr:to>
      <xdr:col>85</xdr:col>
      <xdr:colOff>177800</xdr:colOff>
      <xdr:row>79</xdr:row>
      <xdr:rowOff>62697</xdr:rowOff>
    </xdr:to>
    <xdr:sp macro=""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62687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169509</xdr:rowOff>
    </xdr:from>
    <xdr:to>
      <xdr:col>81</xdr:col>
      <xdr:colOff>50800</xdr:colOff>
      <xdr:row>79</xdr:row>
      <xdr:rowOff>7596</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4592300" y="13542609"/>
          <a:ext cx="889000" cy="9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131718</xdr:rowOff>
    </xdr:from>
    <xdr:to>
      <xdr:col>81</xdr:col>
      <xdr:colOff>101600</xdr:colOff>
      <xdr:row>79</xdr:row>
      <xdr:rowOff>61868</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5430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52995</xdr:rowOff>
    </xdr:from>
    <xdr:ext cx="534377"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5214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99560</xdr:rowOff>
    </xdr:from>
    <xdr:to>
      <xdr:col>76</xdr:col>
      <xdr:colOff>114300</xdr:colOff>
      <xdr:row>78</xdr:row>
      <xdr:rowOff>169509</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3703300" y="13472660"/>
          <a:ext cx="889000" cy="6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133102</xdr:rowOff>
    </xdr:from>
    <xdr:to>
      <xdr:col>76</xdr:col>
      <xdr:colOff>165100</xdr:colOff>
      <xdr:row>79</xdr:row>
      <xdr:rowOff>63252</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4541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54379</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4325111" y="13598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65821</xdr:rowOff>
    </xdr:from>
    <xdr:to>
      <xdr:col>71</xdr:col>
      <xdr:colOff>177800</xdr:colOff>
      <xdr:row>78</xdr:row>
      <xdr:rowOff>99560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814300" y="13438921"/>
          <a:ext cx="889000" cy="33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135145</xdr:rowOff>
    </xdr:from>
    <xdr:to>
      <xdr:col>72</xdr:col>
      <xdr:colOff>38100</xdr:colOff>
      <xdr:row>79</xdr:row>
      <xdr:rowOff>65295</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3652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56422</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3436111" y="136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144156</xdr:rowOff>
    </xdr:from>
    <xdr:to>
      <xdr:col>67</xdr:col>
      <xdr:colOff>101600</xdr:colOff>
      <xdr:row>79</xdr:row>
      <xdr:rowOff>74306</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2763500" y="13517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65433</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2547111" y="13609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145503</xdr:rowOff>
    </xdr:from>
    <xdr:to>
      <xdr:col>85</xdr:col>
      <xdr:colOff>177800</xdr:colOff>
      <xdr:row>79</xdr:row>
      <xdr:rowOff>75653</xdr:rowOff>
    </xdr:to>
    <xdr:sp macro="" textlink="">
      <xdr:nvSpPr>
        <xdr:cNvPr id="643" name="楕円 642">
          <a:extLst>
            <a:ext uri="{FF2B5EF4-FFF2-40B4-BE49-F238E27FC236}">
              <a16:creationId xmlns:a16="http://schemas.microsoft.com/office/drawing/2014/main" id="{00000000-0008-0000-0700-000083020000}"/>
            </a:ext>
          </a:extLst>
        </xdr:cNvPr>
        <xdr:cNvSpPr/>
      </xdr:nvSpPr>
      <xdr:spPr>
        <a:xfrm>
          <a:off x="16268700" y="13518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110975</xdr:rowOff>
    </xdr:from>
    <xdr:ext cx="534377" cy="259045"/>
    <xdr:sp macro="" textlink="">
      <xdr:nvSpPr>
        <xdr:cNvPr id="644" name="災害復旧費該当値テキスト">
          <a:extLst>
            <a:ext uri="{FF2B5EF4-FFF2-40B4-BE49-F238E27FC236}">
              <a16:creationId xmlns:a16="http://schemas.microsoft.com/office/drawing/2014/main" id="{00000000-0008-0000-0700-000084020000}"/>
            </a:ext>
          </a:extLst>
        </xdr:cNvPr>
        <xdr:cNvSpPr txBox="1"/>
      </xdr:nvSpPr>
      <xdr:spPr>
        <a:xfrm>
          <a:off x="16370300" y="13484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128246</xdr:rowOff>
    </xdr:from>
    <xdr:to>
      <xdr:col>81</xdr:col>
      <xdr:colOff>101600</xdr:colOff>
      <xdr:row>79</xdr:row>
      <xdr:rowOff>58396</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5430500" y="13501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74923</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14111" y="13276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118709</xdr:rowOff>
    </xdr:from>
    <xdr:to>
      <xdr:col>76</xdr:col>
      <xdr:colOff>165100</xdr:colOff>
      <xdr:row>79</xdr:row>
      <xdr:rowOff>48859</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4541500" y="1349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65386</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325111" y="13267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48760</xdr:rowOff>
    </xdr:from>
    <xdr:to>
      <xdr:col>72</xdr:col>
      <xdr:colOff>38100</xdr:colOff>
      <xdr:row>78</xdr:row>
      <xdr:rowOff>150360</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3652500" y="1342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166887</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436111" y="13197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15021</xdr:rowOff>
    </xdr:from>
    <xdr:to>
      <xdr:col>67</xdr:col>
      <xdr:colOff>101600</xdr:colOff>
      <xdr:row>78</xdr:row>
      <xdr:rowOff>116621</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2763500" y="13388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133148</xdr:rowOff>
    </xdr:from>
    <xdr:ext cx="59901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514795" y="13163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a:extLst>
            <a:ext uri="{FF2B5EF4-FFF2-40B4-BE49-F238E27FC236}">
              <a16:creationId xmlns:a16="http://schemas.microsoft.com/office/drawing/2014/main" id="{00000000-0008-0000-07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23823</xdr:rowOff>
    </xdr:from>
    <xdr:to>
      <xdr:col>85</xdr:col>
      <xdr:colOff>126364</xdr:colOff>
      <xdr:row>98</xdr:row>
      <xdr:rowOff>151482</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625773"/>
          <a:ext cx="1269" cy="132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155309</xdr:rowOff>
    </xdr:from>
    <xdr:ext cx="534377"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6957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151482</xdr:rowOff>
    </xdr:from>
    <xdr:to>
      <xdr:col>86</xdr:col>
      <xdr:colOff>25400</xdr:colOff>
      <xdr:row>98</xdr:row>
      <xdr:rowOff>151482</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695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141950</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401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730,828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23823</xdr:rowOff>
    </xdr:from>
    <xdr:to>
      <xdr:col>86</xdr:col>
      <xdr:colOff>25400</xdr:colOff>
      <xdr:row>91</xdr:row>
      <xdr:rowOff>23823</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625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128119</xdr:rowOff>
    </xdr:from>
    <xdr:to>
      <xdr:col>85</xdr:col>
      <xdr:colOff>127000</xdr:colOff>
      <xdr:row>97</xdr:row>
      <xdr:rowOff>145892</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5481300" y="16758769"/>
          <a:ext cx="838200" cy="17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30456</xdr:rowOff>
    </xdr:from>
    <xdr:ext cx="599010"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489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7579</xdr:rowOff>
    </xdr:from>
    <xdr:to>
      <xdr:col>85</xdr:col>
      <xdr:colOff>177800</xdr:colOff>
      <xdr:row>97</xdr:row>
      <xdr:rowOff>109179</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117289</xdr:rowOff>
    </xdr:from>
    <xdr:to>
      <xdr:col>81</xdr:col>
      <xdr:colOff>50800</xdr:colOff>
      <xdr:row>97</xdr:row>
      <xdr:rowOff>145892</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4592300" y="16747939"/>
          <a:ext cx="889000" cy="28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10579</xdr:rowOff>
    </xdr:from>
    <xdr:to>
      <xdr:col>81</xdr:col>
      <xdr:colOff>101600</xdr:colOff>
      <xdr:row>97</xdr:row>
      <xdr:rowOff>112179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128706</xdr:rowOff>
    </xdr:from>
    <xdr:ext cx="599010"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181795" y="16416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108376</xdr:rowOff>
    </xdr:from>
    <xdr:to>
      <xdr:col>76</xdr:col>
      <xdr:colOff>114300</xdr:colOff>
      <xdr:row>97</xdr:row>
      <xdr:rowOff>117289</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3703300" y="16739026"/>
          <a:ext cx="889000" cy="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36629</xdr:rowOff>
    </xdr:from>
    <xdr:to>
      <xdr:col>76</xdr:col>
      <xdr:colOff>165100</xdr:colOff>
      <xdr:row>97</xdr:row>
      <xdr:rowOff>138229</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154756</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108376</xdr:rowOff>
    </xdr:from>
    <xdr:to>
      <xdr:col>71</xdr:col>
      <xdr:colOff>177800</xdr:colOff>
      <xdr:row>97</xdr:row>
      <xdr:rowOff>134190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2814300" y="16739026"/>
          <a:ext cx="889000" cy="25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50507</xdr:rowOff>
    </xdr:from>
    <xdr:to>
      <xdr:col>72</xdr:col>
      <xdr:colOff>38100</xdr:colOff>
      <xdr:row>97</xdr:row>
      <xdr:rowOff>152107</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168634</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03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124192</xdr:rowOff>
    </xdr:from>
    <xdr:to>
      <xdr:col>67</xdr:col>
      <xdr:colOff>101600</xdr:colOff>
      <xdr:row>98</xdr:row>
      <xdr:rowOff>54342</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754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45469</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14795" y="16847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77319</xdr:rowOff>
    </xdr:from>
    <xdr:to>
      <xdr:col>85</xdr:col>
      <xdr:colOff>177800</xdr:colOff>
      <xdr:row>98</xdr:row>
      <xdr:rowOff>7469</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6707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55746</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6686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95092</xdr:rowOff>
    </xdr:from>
    <xdr:to>
      <xdr:col>81</xdr:col>
      <xdr:colOff>101600</xdr:colOff>
      <xdr:row>98</xdr:row>
      <xdr:rowOff>25242</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6725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16369</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6818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66489</xdr:rowOff>
    </xdr:from>
    <xdr:to>
      <xdr:col>76</xdr:col>
      <xdr:colOff>165100</xdr:colOff>
      <xdr:row>97</xdr:row>
      <xdr:rowOff>168089</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6697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159216</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6789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57576</xdr:rowOff>
    </xdr:from>
    <xdr:to>
      <xdr:col>72</xdr:col>
      <xdr:colOff>38100</xdr:colOff>
      <xdr:row>97</xdr:row>
      <xdr:rowOff>159176</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6688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150303</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6780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83390</xdr:rowOff>
    </xdr:from>
    <xdr:to>
      <xdr:col>67</xdr:col>
      <xdr:colOff>101600</xdr:colOff>
      <xdr:row>98</xdr:row>
      <xdr:rowOff>13540</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6714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30067</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6489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92727</xdr:rowOff>
    </xdr:from>
    <xdr:ext cx="59541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692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7569</xdr:rowOff>
    </xdr:from>
    <xdr:to>
      <xdr:col>116</xdr:col>
      <xdr:colOff>62864</xdr:colOff>
      <xdr:row>39</xdr:row>
      <xdr:rowOff>44450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flipV="1">
          <a:off x="22159595" y="5322519"/>
          <a:ext cx="1269" cy="14084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84802</xdr:rowOff>
    </xdr:from>
    <xdr:ext cx="249299" cy="259045"/>
    <xdr:sp macro="" textlink="">
      <xdr:nvSpPr>
        <xdr:cNvPr id="734" name="諸支出金最小値テキスト">
          <a:extLst>
            <a:ext uri="{FF2B5EF4-FFF2-40B4-BE49-F238E27FC236}">
              <a16:creationId xmlns:a16="http://schemas.microsoft.com/office/drawing/2014/main" id="{00000000-0008-0000-0700-0000DE020000}"/>
            </a:ext>
          </a:extLst>
        </xdr:cNvPr>
        <xdr:cNvSpPr txBox="1"/>
      </xdr:nvSpPr>
      <xdr:spPr>
        <a:xfrm>
          <a:off x="22212300" y="67713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125696</xdr:rowOff>
    </xdr:from>
    <xdr:ext cx="599010" cy="259045"/>
    <xdr:sp macro="" textlink="">
      <xdr:nvSpPr>
        <xdr:cNvPr id="736" name="諸支出金最大値テキスト">
          <a:extLst>
            <a:ext uri="{FF2B5EF4-FFF2-40B4-BE49-F238E27FC236}">
              <a16:creationId xmlns:a16="http://schemas.microsoft.com/office/drawing/2014/main" id="{00000000-0008-0000-0700-0000E0020000}"/>
            </a:ext>
          </a:extLst>
        </xdr:cNvPr>
        <xdr:cNvSpPr txBox="1"/>
      </xdr:nvSpPr>
      <xdr:spPr>
        <a:xfrm>
          <a:off x="22212300" y="5097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110,904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7569</xdr:rowOff>
    </xdr:from>
    <xdr:to>
      <xdr:col>116</xdr:col>
      <xdr:colOff>152400</xdr:colOff>
      <xdr:row>31</xdr:row>
      <xdr:rowOff>7569</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53225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2252</xdr:rowOff>
    </xdr:from>
    <xdr:ext cx="469744" cy="259045"/>
    <xdr:sp macro="" textlink="">
      <xdr:nvSpPr>
        <xdr:cNvPr id="739" name="諸支出金平均値テキスト">
          <a:extLst>
            <a:ext uri="{FF2B5EF4-FFF2-40B4-BE49-F238E27FC236}">
              <a16:creationId xmlns:a16="http://schemas.microsoft.com/office/drawing/2014/main" id="{00000000-0008-0000-0700-0000E3020000}"/>
            </a:ext>
          </a:extLst>
        </xdr:cNvPr>
        <xdr:cNvSpPr txBox="1"/>
      </xdr:nvSpPr>
      <xdr:spPr>
        <a:xfrm>
          <a:off x="22212300" y="65173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150825</xdr:rowOff>
    </xdr:from>
    <xdr:to>
      <xdr:col>116</xdr:col>
      <xdr:colOff>114300</xdr:colOff>
      <xdr:row>39</xdr:row>
      <xdr:rowOff>80975</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2110700" y="666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153695</xdr:rowOff>
    </xdr:from>
    <xdr:to>
      <xdr:col>112</xdr:col>
      <xdr:colOff>38100</xdr:colOff>
      <xdr:row>39</xdr:row>
      <xdr:rowOff>83845</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1272500" y="6668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100372</xdr:rowOff>
    </xdr:from>
    <xdr:ext cx="378565"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21134017" y="6444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156261</xdr:rowOff>
    </xdr:from>
    <xdr:to>
      <xdr:col>107</xdr:col>
      <xdr:colOff>101600</xdr:colOff>
      <xdr:row>39</xdr:row>
      <xdr:rowOff>86411</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0383500" y="667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102938</xdr:rowOff>
    </xdr:from>
    <xdr:ext cx="378565"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0245017" y="64465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158610</xdr:rowOff>
    </xdr:from>
    <xdr:to>
      <xdr:col>102</xdr:col>
      <xdr:colOff>165100</xdr:colOff>
      <xdr:row>39</xdr:row>
      <xdr:rowOff>88760</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9494500" y="66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105287</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9356017" y="644893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153848</xdr:rowOff>
    </xdr:from>
    <xdr:to>
      <xdr:col>98</xdr:col>
      <xdr:colOff>38100</xdr:colOff>
      <xdr:row>39</xdr:row>
      <xdr:rowOff>83998</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8605500" y="6668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100525</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8467017" y="64441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129252</xdr:rowOff>
    </xdr:from>
    <xdr:ext cx="249299" cy="259045"/>
    <xdr:sp macro="" textlink="">
      <xdr:nvSpPr>
        <xdr:cNvPr id="758" name="諸支出金該当値テキスト">
          <a:extLst>
            <a:ext uri="{FF2B5EF4-FFF2-40B4-BE49-F238E27FC236}">
              <a16:creationId xmlns:a16="http://schemas.microsoft.com/office/drawing/2014/main" id="{00000000-0008-0000-0700-0000F6020000}"/>
            </a:ext>
          </a:extLst>
        </xdr:cNvPr>
        <xdr:cNvSpPr txBox="1"/>
      </xdr:nvSpPr>
      <xdr:spPr>
        <a:xfrm>
          <a:off x="22212300" y="664435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前年度繰上充用金グラフ枠">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3" name="前年度繰上充用金最小値テキスト">
          <a:extLst>
            <a:ext uri="{FF2B5EF4-FFF2-40B4-BE49-F238E27FC236}">
              <a16:creationId xmlns:a16="http://schemas.microsoft.com/office/drawing/2014/main" id="{00000000-0008-0000-0700-00000F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5" name="前年度繰上充用金最大値テキスト">
          <a:extLst>
            <a:ext uri="{FF2B5EF4-FFF2-40B4-BE49-F238E27FC236}">
              <a16:creationId xmlns:a16="http://schemas.microsoft.com/office/drawing/2014/main" id="{00000000-0008-0000-0700-000011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8" name="前年度繰上充用金平均値テキスト">
          <a:extLst>
            <a:ext uri="{FF2B5EF4-FFF2-40B4-BE49-F238E27FC236}">
              <a16:creationId xmlns:a16="http://schemas.microsoft.com/office/drawing/2014/main" id="{00000000-0008-0000-0700-000014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7" name="前年度繰上充用金該当値テキスト">
          <a:extLst>
            <a:ext uri="{FF2B5EF4-FFF2-40B4-BE49-F238E27FC236}">
              <a16:creationId xmlns:a16="http://schemas.microsoft.com/office/drawing/2014/main" id="{00000000-0008-0000-0700-000027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6" name="正方形/長方形 815">
          <a:extLst>
            <a:ext uri="{FF2B5EF4-FFF2-40B4-BE49-F238E27FC236}">
              <a16:creationId xmlns:a16="http://schemas.microsoft.com/office/drawing/2014/main" id="{00000000-0008-0000-0700-00003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7" name="正方形/長方形 816">
          <a:extLst>
            <a:ext uri="{FF2B5EF4-FFF2-40B4-BE49-F238E27FC236}">
              <a16:creationId xmlns:a16="http://schemas.microsoft.com/office/drawing/2014/main" id="{00000000-0008-0000-0700-00003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教育費については、公民館施設の維持補修費及び学校管理備品の購入等が増額の主な要因となっている。商工費については、滞在型観光拠点整備事業、老朽化に伴う宿泊施設改修事業により増額となっている。衛生費については、一部事務組合への負担金、水道特別会計への繰出金が増額の主な要因となっている。公債費については、類似団体より低い水準ではあるが、今後、公共施設の老朽化に伴う改修や建て替えの大型ハード事業が予定されているため、予断を許さない状況が続いていく。</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a:t>
          </a:r>
          <a:r>
            <a:rPr kumimoji="1" lang="en-US" altLang="ja-JP" sz="1400">
              <a:latin typeface="ＭＳ ゴシック" pitchFamily="49" charset="-128"/>
              <a:ea typeface="ＭＳ ゴシック" pitchFamily="49" charset="-128"/>
            </a:rPr>
            <a:t>5</a:t>
          </a:r>
          <a:r>
            <a:rPr kumimoji="1" lang="ja-JP" altLang="en-US" sz="1400">
              <a:latin typeface="ＭＳ ゴシック" pitchFamily="49" charset="-128"/>
              <a:ea typeface="ＭＳ ゴシック" pitchFamily="49" charset="-128"/>
            </a:rPr>
            <a:t>年度は、給与改定による人件費の増額、物価高騰に伴う物件費や繰出金の増額により実質単年度収支はマイナスとなった。交付税は伸びているものの、経常経費の上昇など、今後は財政調整基金の大幅な取崩しも見込まれることから、自主財源の確保に努め、健全な財政運営を目指す。</a:t>
          </a:r>
          <a:endParaRPr kumimoji="1" lang="en-US" altLang="ja-JP"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特別養護老人ホーム特別会計では、施設建設時の起債償還に限らず、サービス収入の減少、人件費の増加により運営面でも赤字が増えていることから、今後の経営体制について検討していく必要がある。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簡易水道事業会計では、現在建設中の春遠ダムの費用は料金収入では当然補えていない。施設の老朽化に加え、給水人口が減少していくのは確実なため、ますます厳しい経営状況となっていく。両会計とも一般会計からの赤字補てん繰入金により赤字決算を回避している状況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その他の会計でも、赤字補てん繰出金によって普通会計の財政を圧迫している状況が続いてはいるが、比率面においては正常な範囲で推移していくものと考えている。</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元利償還金については、一時的に抑えられているが、今後は公共施設の老朽化に伴う改修、建て替えの大型ハード事業を控えていることから増加していく見込みとなっている。実質公債費比率も</a:t>
          </a:r>
          <a:r>
            <a:rPr kumimoji="1" lang="en-US" altLang="ja-JP" sz="1400">
              <a:latin typeface="ＭＳ ゴシック" pitchFamily="49" charset="-128"/>
              <a:ea typeface="ＭＳ ゴシック" pitchFamily="49" charset="-128"/>
            </a:rPr>
            <a:t>8.7</a:t>
          </a:r>
          <a:r>
            <a:rPr kumimoji="1" lang="ja-JP" altLang="en-US" sz="1400">
              <a:latin typeface="ＭＳ ゴシック" pitchFamily="49" charset="-128"/>
              <a:ea typeface="ＭＳ ゴシック" pitchFamily="49" charset="-128"/>
            </a:rPr>
            <a:t>％と高い水準となっていることから、有利起債の積極的活用や事業の優先度を精査し、計画的に事業実施することで借入額の抑制を図る。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満期一括償還による起債の発行を行っていないため該当なし。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部償還終了に伴う地方債の現在高の減少及びふるさと納税等による基金の増加により、将来負担比率の分子については減少傾向にあるが、公営企業債等繰入額は今後も増加する見込みであることや、ふるさと納税については将来的に不透明なため、今後の動向に注意が必要と考え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今後も大型事業が控えていることから、事業の優先度や効果を検討し、有利起債の活用に努め、基準財政需要額算入見込額を確保する。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高知県大月町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・基金全体については、令和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2,335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百万円となった。これは、地方交付税が伸びたことや、前年度事業完了による普通建設事業費の減額が主な要因である。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・財政調整基金については、平成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年の西日本豪雨により突発的に多額の財政需要が発生した経緯や、近年全国的に多発している災害への備えとして必要となってくることから、標準財政規模の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％程度を目標とする。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・ふるさと応援基金：美しい自然環境を次世代に引き継ぐとともに、交流のまちとして、さらなる発展を遂げるために募った寄附（ふるさと納税）の寄附者の意向に沿う事業を実施するもの。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・地域情報通信基盤整備基金：地域情報通信基盤施設の維持管理に要する経費の財源に充てるもの。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・ふるさと応援基金：地場産品の流通手段の一つとして、ふるさと納税返礼品等の財源に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百万円を充当した一方で、寄附額及び利子を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百万円積み立てたことにより増額した。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・地域情報通信基盤整備基金：光ケーブル使用料等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百万円を積み立てた一方で、情報通信設備導入事業の財源に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百万円充当したことにより減額となった。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・ふるさと応援基金：貴重な財源確保の手段であるため、有効に活用していく。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・地方交付税が伸びたことや、前年度事業完了による普通建設事業費の減額があったため。</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・普通交付税が伸びていることから積み増しとなったが、公債費や物件費、補助費について増加傾向であることから、事業の見直し等を検討し、目標である標準財政規模の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％早期達成を目指す。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・取崩しはなく、普通交付税再算定での臨財債償還基金費を積み立てたため。</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・現状としては、財政調整基金を優先しているため積み立てる計画はないが、措置率の低い起債については、財源に余裕があれば積極的に繰り上げ償還していく。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E5FE2774-1DEA-4AEB-BA6F-8915D0F5C3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4F9960E-10D6-4677-965E-2D7445AD71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B54B8952-8B84-4924-ABBC-1233AC6DF601}"/>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1C3BD4C8-B56A-4535-9FCC-05CC6F1FD563}"/>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90A6BEB3-87D1-4E5A-A115-B87F5A28999B}"/>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C22411D2-1D08-4A78-9CF6-A9EDC8A828DF}"/>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9AC7BEB6-AA3B-4F8E-A05B-84B14E852DBC}"/>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234094E8-FD2E-4B4E-A2B3-92C91059A013}"/>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50EA3EBE-16DA-4C86-A637-0E076F76CD88}"/>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C0475948-1C75-40D9-A99A-BDC9220A76FD}"/>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BBB18A3B-697C-4BC6-90B3-EA1D01CF2CBD}"/>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AE0F5D83-CAFD-48FE-9700-D2DD48A9C798}"/>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9D83F540-D46D-46E6-B291-35DB50D95701}"/>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31BB906A-F213-41CF-8AC3-2955681165BA}"/>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7AD69219-5706-4FC1-BC15-D6765E44EDC1}"/>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9CB1079A-52CC-48A1-9A6B-A780B4D4B279}"/>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7B166FA8-1EA5-4BC6-8081-AE03471B623C}"/>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A425946E-1E13-4221-891B-B9D3DB1C6C1E}"/>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40BEABCE-F697-4124-A6BE-A884F804DF8E}"/>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A1AA1247-3EAA-4F7D-BD81-97E34F520B2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5B4E02AC-CF7A-4B7E-B372-8789FD0CB092}"/>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DF4CA69A-D40A-4799-AA3A-4A4FCBE342E9}"/>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E049A5A2-239F-4D49-A316-71060047F8C8}"/>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4B4422A4-99B1-4477-8C05-BE4553DD2FED}"/>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837BB89C-E61C-4F61-BBDA-BCD54952A275}"/>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3E6861D7-CD85-46EC-A4A8-52AFEC222D78}"/>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B5935708-4661-420B-91B7-F9A9806567CE}"/>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6653ED86-7444-400C-AF20-78981FE33C7C}"/>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055997D9-E811-4E65-BFEB-DA85B2881868}"/>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DDF29706-2D35-40B0-B687-94D321BB4606}"/>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51099768-F6E7-4906-B9F3-775D40BBEAFA}"/>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478704DC-B1AB-42CD-AF48-6E41400C8F4A}"/>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E1A08D33-446B-4DB1-BE13-F6FDB7C0E54D}"/>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CCC93427-4CBF-4A2D-8F6E-F3156670CE5F}"/>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49F92EAE-584B-4586-B540-5C7E606594FE}"/>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AFACDDBF-6FD4-4130-B2FE-C9402D6CAA74}"/>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86D2142B-FA69-4620-9381-3FB05CDC2471}"/>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[ 61.4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06B40753-341C-4E4D-A966-BBD22AD25AE8}"/>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439B5D47-AAB3-4A87-9067-89A0287D766A}"/>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59A596D0-295D-44FD-A332-0F40B4C4725E}"/>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C07FEAD4-A414-484A-A9EF-D5C80F5B9FF1}"/>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2E9108AF-072A-44A2-ACD4-2748BF175B48}"/>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4F0FFB04-035E-42F0-9041-E3ADCB191E73}"/>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0C1DF938-C207-483C-BBCE-34C5D2F44B43}"/>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884CE78A-B3E8-438D-ABF4-BBF68ED4105C}"/>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8468B8FE-F569-4040-A2A4-C2941B95A37D}"/>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D4428D04-489C-44A7-A638-275B2CE47E80}"/>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令和</a:t>
          </a:r>
          <a:r>
            <a:rPr kumimoji="1" lang="en-US" altLang="ja-JP" sz="1100">
              <a:latin typeface="ＭＳ Ｐゴシック" panose="020B0600070205080204" pitchFamily="50" charset="-128"/>
              <a:ea typeface="ＭＳ Ｐゴシック" panose="020B0600070205080204" pitchFamily="50" charset="-128"/>
            </a:rPr>
            <a:t>5</a:t>
          </a:r>
          <a:r>
            <a:rPr kumimoji="1" lang="ja-JP" altLang="en-US" sz="1100">
              <a:latin typeface="ＭＳ Ｐゴシック" panose="020B0600070205080204" pitchFamily="50" charset="-128"/>
              <a:ea typeface="ＭＳ Ｐゴシック" panose="020B0600070205080204" pitchFamily="50" charset="-128"/>
            </a:rPr>
            <a:t>年度について、有形固定資産減価償却率は類似団体を下回っている。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今後も、公共施設等総合管理計画に基づき、老朽化した施設の集約化・複合化や除却を順次進めていき、比率上昇を穏やかにするよう努める。</a:t>
          </a: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8A7018DA-BCF1-4F1A-8E10-690E0586D79C}"/>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BFCA20AA-749C-4A30-A583-B6907A38A418}"/>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1" name="テキスト ボックス 50">
          <a:extLst>
            <a:ext uri="{FF2B5EF4-FFF2-40B4-BE49-F238E27FC236}">
              <a16:creationId xmlns:a16="http://schemas.microsoft.com/office/drawing/2014/main" id="{D6F7D1D3-BCFB-43EB-AAF4-DE36A43F18E2}"/>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52" name="直線コネクタ 51">
          <a:extLst>
            <a:ext uri="{FF2B5EF4-FFF2-40B4-BE49-F238E27FC236}">
              <a16:creationId xmlns:a16="http://schemas.microsoft.com/office/drawing/2014/main" id="{F8F0B498-F841-470B-A9B9-27262AF91BB4}"/>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53" name="テキスト ボックス 52">
          <a:extLst>
            <a:ext uri="{FF2B5EF4-FFF2-40B4-BE49-F238E27FC236}">
              <a16:creationId xmlns:a16="http://schemas.microsoft.com/office/drawing/2014/main" id="{F3278059-E991-43EE-B6DD-D1155593E08A}"/>
            </a:ext>
          </a:extLst>
        </xdr:cNvPr>
        <xdr:cNvSpPr txBox="1"/>
      </xdr:nvSpPr>
      <xdr:spPr>
        <a:xfrm>
          <a:off x="795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54" name="直線コネクタ 53">
          <a:extLst>
            <a:ext uri="{FF2B5EF4-FFF2-40B4-BE49-F238E27FC236}">
              <a16:creationId xmlns:a16="http://schemas.microsoft.com/office/drawing/2014/main" id="{38B962DB-7D4F-4AFD-AC97-780626B31CB7}"/>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55" name="テキスト ボックス 54">
          <a:extLst>
            <a:ext uri="{FF2B5EF4-FFF2-40B4-BE49-F238E27FC236}">
              <a16:creationId xmlns:a16="http://schemas.microsoft.com/office/drawing/2014/main" id="{22D8085F-C775-48F5-9462-8C35CD3D1BF8}"/>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56" name="直線コネクタ 55">
          <a:extLst>
            <a:ext uri="{FF2B5EF4-FFF2-40B4-BE49-F238E27FC236}">
              <a16:creationId xmlns:a16="http://schemas.microsoft.com/office/drawing/2014/main" id="{8713AAB4-1A30-4D91-9A63-741F8EE19501}"/>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57" name="テキスト ボックス 56">
          <a:extLst>
            <a:ext uri="{FF2B5EF4-FFF2-40B4-BE49-F238E27FC236}">
              <a16:creationId xmlns:a16="http://schemas.microsoft.com/office/drawing/2014/main" id="{F7B4548C-61A2-42BB-AFEB-B0B14DE032D6}"/>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58" name="直線コネクタ 57">
          <a:extLst>
            <a:ext uri="{FF2B5EF4-FFF2-40B4-BE49-F238E27FC236}">
              <a16:creationId xmlns:a16="http://schemas.microsoft.com/office/drawing/2014/main" id="{4E1328C9-5712-4E56-B070-8787ED5AF38E}"/>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59" name="テキスト ボックス 58">
          <a:extLst>
            <a:ext uri="{FF2B5EF4-FFF2-40B4-BE49-F238E27FC236}">
              <a16:creationId xmlns:a16="http://schemas.microsoft.com/office/drawing/2014/main" id="{3DE1F995-7ACD-4C40-9AEB-F0E9BCE04B53}"/>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0" name="直線コネクタ 59">
          <a:extLst>
            <a:ext uri="{FF2B5EF4-FFF2-40B4-BE49-F238E27FC236}">
              <a16:creationId xmlns:a16="http://schemas.microsoft.com/office/drawing/2014/main" id="{0EA81D71-5FF0-422F-9D1D-6AEA2E43C051}"/>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1" name="テキスト ボックス 60">
          <a:extLst>
            <a:ext uri="{FF2B5EF4-FFF2-40B4-BE49-F238E27FC236}">
              <a16:creationId xmlns:a16="http://schemas.microsoft.com/office/drawing/2014/main" id="{9A068E2A-E849-44F1-B17C-0DB07202FAEB}"/>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2" name="有形固定資産減価償却率グラフ枠">
          <a:extLst>
            <a:ext uri="{FF2B5EF4-FFF2-40B4-BE49-F238E27FC236}">
              <a16:creationId xmlns:a16="http://schemas.microsoft.com/office/drawing/2014/main" id="{8FA610EE-9F4E-427F-8AA7-ED8EFA4B3DFD}"/>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47625</xdr:rowOff>
    </xdr:from>
    <xdr:to>
      <xdr:col>23</xdr:col>
      <xdr:colOff>85090</xdr:colOff>
      <xdr:row>32</xdr:row>
      <xdr:rowOff>143764</xdr:rowOff>
    </xdr:to>
    <xdr:cxnSp macro="">
      <xdr:nvCxnSpPr>
        <xdr:cNvPr id="63" name="直線コネクタ 62">
          <a:extLst>
            <a:ext uri="{FF2B5EF4-FFF2-40B4-BE49-F238E27FC236}">
              <a16:creationId xmlns:a16="http://schemas.microsoft.com/office/drawing/2014/main" id="{BCD2F969-3169-414A-AE9D-16BD58F1936F}"/>
            </a:ext>
          </a:extLst>
        </xdr:cNvPr>
        <xdr:cNvCxnSpPr/>
      </xdr:nvCxnSpPr>
      <xdr:spPr>
        <a:xfrm flipV="1">
          <a:off x="4760595" y="5276850"/>
          <a:ext cx="1270" cy="1124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32</xdr:row>
      <xdr:rowOff>147591</xdr:rowOff>
    </xdr:from>
    <xdr:ext cx="405111" cy="259045"/>
    <xdr:sp macro="" textlink="">
      <xdr:nvSpPr>
        <xdr:cNvPr id="64" name="有形固定資産減価償却率最小値テキスト">
          <a:extLst>
            <a:ext uri="{FF2B5EF4-FFF2-40B4-BE49-F238E27FC236}">
              <a16:creationId xmlns:a16="http://schemas.microsoft.com/office/drawing/2014/main" id="{DCA5D8FE-D670-4381-8599-6A78AD811938}"/>
            </a:ext>
          </a:extLst>
        </xdr:cNvPr>
        <xdr:cNvSpPr txBox="1"/>
      </xdr:nvSpPr>
      <xdr:spPr>
        <a:xfrm>
          <a:off x="4813300" y="6405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32</xdr:row>
      <xdr:rowOff>143764</xdr:rowOff>
    </xdr:from>
    <xdr:to>
      <xdr:col>23</xdr:col>
      <xdr:colOff>174625</xdr:colOff>
      <xdr:row>32</xdr:row>
      <xdr:rowOff>143764</xdr:rowOff>
    </xdr:to>
    <xdr:cxnSp macro="">
      <xdr:nvCxnSpPr>
        <xdr:cNvPr id="65" name="直線コネクタ 64">
          <a:extLst>
            <a:ext uri="{FF2B5EF4-FFF2-40B4-BE49-F238E27FC236}">
              <a16:creationId xmlns:a16="http://schemas.microsoft.com/office/drawing/2014/main" id="{843FC5C6-64AB-4B20-A052-368A7F852B85}"/>
            </a:ext>
          </a:extLst>
        </xdr:cNvPr>
        <xdr:cNvCxnSpPr/>
      </xdr:nvCxnSpPr>
      <xdr:spPr>
        <a:xfrm>
          <a:off x="4673600" y="640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165752</xdr:rowOff>
    </xdr:from>
    <xdr:ext cx="405111" cy="259045"/>
    <xdr:sp macro="" textlink="">
      <xdr:nvSpPr>
        <xdr:cNvPr id="66" name="有形固定資産減価償却率最大値テキスト">
          <a:extLst>
            <a:ext uri="{FF2B5EF4-FFF2-40B4-BE49-F238E27FC236}">
              <a16:creationId xmlns:a16="http://schemas.microsoft.com/office/drawing/2014/main" id="{DE99A4D9-634A-4A56-80CC-03AFA912D61C}"/>
            </a:ext>
          </a:extLst>
        </xdr:cNvPr>
        <xdr:cNvSpPr txBox="1"/>
      </xdr:nvSpPr>
      <xdr:spPr>
        <a:xfrm>
          <a:off x="4813300" y="5052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47625</xdr:rowOff>
    </xdr:from>
    <xdr:to>
      <xdr:col>23</xdr:col>
      <xdr:colOff>174625</xdr:colOff>
      <xdr:row>26</xdr:row>
      <xdr:rowOff>47625</xdr:rowOff>
    </xdr:to>
    <xdr:cxnSp macro="">
      <xdr:nvCxnSpPr>
        <xdr:cNvPr id="67" name="直線コネクタ 66">
          <a:extLst>
            <a:ext uri="{FF2B5EF4-FFF2-40B4-BE49-F238E27FC236}">
              <a16:creationId xmlns:a16="http://schemas.microsoft.com/office/drawing/2014/main" id="{49E7E3DC-CFCD-42E7-914A-77F86986D8BE}"/>
            </a:ext>
          </a:extLst>
        </xdr:cNvPr>
        <xdr:cNvCxnSpPr/>
      </xdr:nvCxnSpPr>
      <xdr:spPr>
        <a:xfrm>
          <a:off x="4673600" y="5276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128033</xdr:rowOff>
    </xdr:from>
    <xdr:ext cx="405111" cy="259045"/>
    <xdr:sp macro="" textlink="">
      <xdr:nvSpPr>
        <xdr:cNvPr id="68" name="有形固定資産減価償却率平均値テキスト">
          <a:extLst>
            <a:ext uri="{FF2B5EF4-FFF2-40B4-BE49-F238E27FC236}">
              <a16:creationId xmlns:a16="http://schemas.microsoft.com/office/drawing/2014/main" id="{7EFB7F64-7BA1-4FD0-8656-1EA2B6951989}"/>
            </a:ext>
          </a:extLst>
        </xdr:cNvPr>
        <xdr:cNvSpPr txBox="1"/>
      </xdr:nvSpPr>
      <xdr:spPr>
        <a:xfrm>
          <a:off x="4813300" y="58716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149606</xdr:rowOff>
    </xdr:from>
    <xdr:to>
      <xdr:col>23</xdr:col>
      <xdr:colOff>136525</xdr:colOff>
      <xdr:row>30</xdr:row>
      <xdr:rowOff>79756</xdr:rowOff>
    </xdr:to>
    <xdr:sp macro="" textlink="">
      <xdr:nvSpPr>
        <xdr:cNvPr id="69" name="フローチャート: 判断 68">
          <a:extLst>
            <a:ext uri="{FF2B5EF4-FFF2-40B4-BE49-F238E27FC236}">
              <a16:creationId xmlns:a16="http://schemas.microsoft.com/office/drawing/2014/main" id="{971ABDD9-BE9B-461F-98A9-D4E9EF47398B}"/>
            </a:ext>
          </a:extLst>
        </xdr:cNvPr>
        <xdr:cNvSpPr/>
      </xdr:nvSpPr>
      <xdr:spPr>
        <a:xfrm>
          <a:off x="4711700" y="5893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99949</xdr:rowOff>
    </xdr:from>
    <xdr:to>
      <xdr:col>19</xdr:col>
      <xdr:colOff>187325</xdr:colOff>
      <xdr:row>30</xdr:row>
      <xdr:rowOff>30099</xdr:rowOff>
    </xdr:to>
    <xdr:sp macro="" textlink="">
      <xdr:nvSpPr>
        <xdr:cNvPr id="70" name="フローチャート: 判断 69">
          <a:extLst>
            <a:ext uri="{FF2B5EF4-FFF2-40B4-BE49-F238E27FC236}">
              <a16:creationId xmlns:a16="http://schemas.microsoft.com/office/drawing/2014/main" id="{6BF76C52-FB66-4168-888E-330808A03EBC}"/>
            </a:ext>
          </a:extLst>
        </xdr:cNvPr>
        <xdr:cNvSpPr/>
      </xdr:nvSpPr>
      <xdr:spPr>
        <a:xfrm>
          <a:off x="4000500" y="5843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69723</xdr:rowOff>
    </xdr:from>
    <xdr:to>
      <xdr:col>15</xdr:col>
      <xdr:colOff>187325</xdr:colOff>
      <xdr:row>29</xdr:row>
      <xdr:rowOff>171323</xdr:rowOff>
    </xdr:to>
    <xdr:sp macro="" textlink="">
      <xdr:nvSpPr>
        <xdr:cNvPr id="71" name="フローチャート: 判断 70">
          <a:extLst>
            <a:ext uri="{FF2B5EF4-FFF2-40B4-BE49-F238E27FC236}">
              <a16:creationId xmlns:a16="http://schemas.microsoft.com/office/drawing/2014/main" id="{4CABD6AD-145D-49CB-A657-BD4126579ECD}"/>
            </a:ext>
          </a:extLst>
        </xdr:cNvPr>
        <xdr:cNvSpPr/>
      </xdr:nvSpPr>
      <xdr:spPr>
        <a:xfrm>
          <a:off x="3238500" y="5813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43815</xdr:rowOff>
    </xdr:from>
    <xdr:to>
      <xdr:col>11</xdr:col>
      <xdr:colOff>187325</xdr:colOff>
      <xdr:row>29</xdr:row>
      <xdr:rowOff>145415</xdr:rowOff>
    </xdr:to>
    <xdr:sp macro="" textlink="">
      <xdr:nvSpPr>
        <xdr:cNvPr id="72" name="フローチャート: 判断 71">
          <a:extLst>
            <a:ext uri="{FF2B5EF4-FFF2-40B4-BE49-F238E27FC236}">
              <a16:creationId xmlns:a16="http://schemas.microsoft.com/office/drawing/2014/main" id="{63FD65D1-768E-4E1F-8C04-07F6903515FC}"/>
            </a:ext>
          </a:extLst>
        </xdr:cNvPr>
        <xdr:cNvSpPr/>
      </xdr:nvSpPr>
      <xdr:spPr>
        <a:xfrm>
          <a:off x="2476500" y="578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56769</xdr:rowOff>
    </xdr:from>
    <xdr:to>
      <xdr:col>7</xdr:col>
      <xdr:colOff>187325</xdr:colOff>
      <xdr:row>29</xdr:row>
      <xdr:rowOff>158369</xdr:rowOff>
    </xdr:to>
    <xdr:sp macro="" textlink="">
      <xdr:nvSpPr>
        <xdr:cNvPr id="73" name="フローチャート: 判断 72">
          <a:extLst>
            <a:ext uri="{FF2B5EF4-FFF2-40B4-BE49-F238E27FC236}">
              <a16:creationId xmlns:a16="http://schemas.microsoft.com/office/drawing/2014/main" id="{B2A3D090-FAAE-40C1-A18A-D315ECB06AC7}"/>
            </a:ext>
          </a:extLst>
        </xdr:cNvPr>
        <xdr:cNvSpPr/>
      </xdr:nvSpPr>
      <xdr:spPr>
        <a:xfrm>
          <a:off x="1714500" y="5800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4" name="テキスト ボックス 73">
          <a:extLst>
            <a:ext uri="{FF2B5EF4-FFF2-40B4-BE49-F238E27FC236}">
              <a16:creationId xmlns:a16="http://schemas.microsoft.com/office/drawing/2014/main" id="{0ACF6EF9-432A-4735-82A7-B9F6944AA17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5" name="テキスト ボックス 74">
          <a:extLst>
            <a:ext uri="{FF2B5EF4-FFF2-40B4-BE49-F238E27FC236}">
              <a16:creationId xmlns:a16="http://schemas.microsoft.com/office/drawing/2014/main" id="{C09C185A-DD35-411E-B1DF-BCF41AA0CBEC}"/>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6" name="テキスト ボックス 75">
          <a:extLst>
            <a:ext uri="{FF2B5EF4-FFF2-40B4-BE49-F238E27FC236}">
              <a16:creationId xmlns:a16="http://schemas.microsoft.com/office/drawing/2014/main" id="{50A91B63-94CD-4241-9CEF-9420D9710FC2}"/>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7" name="テキスト ボックス 76">
          <a:extLst>
            <a:ext uri="{FF2B5EF4-FFF2-40B4-BE49-F238E27FC236}">
              <a16:creationId xmlns:a16="http://schemas.microsoft.com/office/drawing/2014/main" id="{75DC7465-D91F-4453-A23C-C597EBCF71D7}"/>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378DA3E5-ED2C-440B-992A-E94BF1ABF32E}"/>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52451</xdr:rowOff>
    </xdr:from>
    <xdr:to>
      <xdr:col>23</xdr:col>
      <xdr:colOff>136525</xdr:colOff>
      <xdr:row>29</xdr:row>
      <xdr:rowOff>154051</xdr:rowOff>
    </xdr:to>
    <xdr:sp macro="" textlink="">
      <xdr:nvSpPr>
        <xdr:cNvPr id="79" name="楕円 78">
          <a:extLst>
            <a:ext uri="{FF2B5EF4-FFF2-40B4-BE49-F238E27FC236}">
              <a16:creationId xmlns:a16="http://schemas.microsoft.com/office/drawing/2014/main" id="{48478A20-7D5A-463E-9F69-D541B979E73E}"/>
            </a:ext>
          </a:extLst>
        </xdr:cNvPr>
        <xdr:cNvSpPr/>
      </xdr:nvSpPr>
      <xdr:spPr>
        <a:xfrm>
          <a:off x="4711700" y="5796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75328</xdr:rowOff>
    </xdr:from>
    <xdr:ext cx="405111" cy="259045"/>
    <xdr:sp macro="" textlink="">
      <xdr:nvSpPr>
        <xdr:cNvPr id="80" name="有形固定資産減価償却率該当値テキスト">
          <a:extLst>
            <a:ext uri="{FF2B5EF4-FFF2-40B4-BE49-F238E27FC236}">
              <a16:creationId xmlns:a16="http://schemas.microsoft.com/office/drawing/2014/main" id="{4E94E58A-1FF4-44EE-8394-554CA3A1352B}"/>
            </a:ext>
          </a:extLst>
        </xdr:cNvPr>
        <xdr:cNvSpPr txBox="1"/>
      </xdr:nvSpPr>
      <xdr:spPr>
        <a:xfrm>
          <a:off x="4813300" y="56474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22225</xdr:rowOff>
    </xdr:from>
    <xdr:to>
      <xdr:col>19</xdr:col>
      <xdr:colOff>187325</xdr:colOff>
      <xdr:row>29</xdr:row>
      <xdr:rowOff>123825</xdr:rowOff>
    </xdr:to>
    <xdr:sp macro="" textlink="">
      <xdr:nvSpPr>
        <xdr:cNvPr id="81" name="楕円 80">
          <a:extLst>
            <a:ext uri="{FF2B5EF4-FFF2-40B4-BE49-F238E27FC236}">
              <a16:creationId xmlns:a16="http://schemas.microsoft.com/office/drawing/2014/main" id="{106C4F7B-752C-4579-8A44-672EA647876F}"/>
            </a:ext>
          </a:extLst>
        </xdr:cNvPr>
        <xdr:cNvSpPr/>
      </xdr:nvSpPr>
      <xdr:spPr>
        <a:xfrm>
          <a:off x="4000500" y="576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73025</xdr:rowOff>
    </xdr:from>
    <xdr:to>
      <xdr:col>23</xdr:col>
      <xdr:colOff>85725</xdr:colOff>
      <xdr:row>29</xdr:row>
      <xdr:rowOff>103251</xdr:rowOff>
    </xdr:to>
    <xdr:cxnSp macro="">
      <xdr:nvCxnSpPr>
        <xdr:cNvPr id="82" name="直線コネクタ 81">
          <a:extLst>
            <a:ext uri="{FF2B5EF4-FFF2-40B4-BE49-F238E27FC236}">
              <a16:creationId xmlns:a16="http://schemas.microsoft.com/office/drawing/2014/main" id="{5ACB1DFF-B671-415A-8E0D-E2965CBE673A}"/>
            </a:ext>
          </a:extLst>
        </xdr:cNvPr>
        <xdr:cNvCxnSpPr/>
      </xdr:nvCxnSpPr>
      <xdr:spPr>
        <a:xfrm>
          <a:off x="4051300" y="5816600"/>
          <a:ext cx="711200" cy="30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28</xdr:row>
      <xdr:rowOff>159131</xdr:rowOff>
    </xdr:from>
    <xdr:to>
      <xdr:col>15</xdr:col>
      <xdr:colOff>187325</xdr:colOff>
      <xdr:row>29</xdr:row>
      <xdr:rowOff>89281</xdr:rowOff>
    </xdr:to>
    <xdr:sp macro="" textlink="">
      <xdr:nvSpPr>
        <xdr:cNvPr id="83" name="楕円 82">
          <a:extLst>
            <a:ext uri="{FF2B5EF4-FFF2-40B4-BE49-F238E27FC236}">
              <a16:creationId xmlns:a16="http://schemas.microsoft.com/office/drawing/2014/main" id="{B5B1A7B7-D065-47B2-9152-11EA6755126E}"/>
            </a:ext>
          </a:extLst>
        </xdr:cNvPr>
        <xdr:cNvSpPr/>
      </xdr:nvSpPr>
      <xdr:spPr>
        <a:xfrm>
          <a:off x="3238500" y="5731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38481</xdr:rowOff>
    </xdr:from>
    <xdr:to>
      <xdr:col>19</xdr:col>
      <xdr:colOff>136525</xdr:colOff>
      <xdr:row>29</xdr:row>
      <xdr:rowOff>73025</xdr:rowOff>
    </xdr:to>
    <xdr:cxnSp macro="">
      <xdr:nvCxnSpPr>
        <xdr:cNvPr id="84" name="直線コネクタ 83">
          <a:extLst>
            <a:ext uri="{FF2B5EF4-FFF2-40B4-BE49-F238E27FC236}">
              <a16:creationId xmlns:a16="http://schemas.microsoft.com/office/drawing/2014/main" id="{62FA5E20-E945-483C-9A48-501004FFE19D}"/>
            </a:ext>
          </a:extLst>
        </xdr:cNvPr>
        <xdr:cNvCxnSpPr/>
      </xdr:nvCxnSpPr>
      <xdr:spPr>
        <a:xfrm>
          <a:off x="3289300" y="5782056"/>
          <a:ext cx="762000" cy="34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152654</xdr:rowOff>
    </xdr:from>
    <xdr:to>
      <xdr:col>11</xdr:col>
      <xdr:colOff>187325</xdr:colOff>
      <xdr:row>29</xdr:row>
      <xdr:rowOff>82804</xdr:rowOff>
    </xdr:to>
    <xdr:sp macro="" textlink="">
      <xdr:nvSpPr>
        <xdr:cNvPr id="85" name="楕円 84">
          <a:extLst>
            <a:ext uri="{FF2B5EF4-FFF2-40B4-BE49-F238E27FC236}">
              <a16:creationId xmlns:a16="http://schemas.microsoft.com/office/drawing/2014/main" id="{68FE6F70-8F5C-48C9-847C-7E59462160C0}"/>
            </a:ext>
          </a:extLst>
        </xdr:cNvPr>
        <xdr:cNvSpPr/>
      </xdr:nvSpPr>
      <xdr:spPr>
        <a:xfrm>
          <a:off x="2476500" y="5724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32004</xdr:rowOff>
    </xdr:from>
    <xdr:to>
      <xdr:col>15</xdr:col>
      <xdr:colOff>136525</xdr:colOff>
      <xdr:row>29</xdr:row>
      <xdr:rowOff>38481</xdr:rowOff>
    </xdr:to>
    <xdr:cxnSp macro="">
      <xdr:nvCxnSpPr>
        <xdr:cNvPr id="86" name="直線コネクタ 85">
          <a:extLst>
            <a:ext uri="{FF2B5EF4-FFF2-40B4-BE49-F238E27FC236}">
              <a16:creationId xmlns:a16="http://schemas.microsoft.com/office/drawing/2014/main" id="{D025AB36-EF37-4369-8712-595559B8E4E5}"/>
            </a:ext>
          </a:extLst>
        </xdr:cNvPr>
        <xdr:cNvCxnSpPr/>
      </xdr:nvCxnSpPr>
      <xdr:spPr>
        <a:xfrm>
          <a:off x="2527300" y="5775579"/>
          <a:ext cx="76200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4953</xdr:rowOff>
    </xdr:from>
    <xdr:to>
      <xdr:col>7</xdr:col>
      <xdr:colOff>187325</xdr:colOff>
      <xdr:row>29</xdr:row>
      <xdr:rowOff>106553</xdr:rowOff>
    </xdr:to>
    <xdr:sp macro="" textlink="">
      <xdr:nvSpPr>
        <xdr:cNvPr id="87" name="楕円 86">
          <a:extLst>
            <a:ext uri="{FF2B5EF4-FFF2-40B4-BE49-F238E27FC236}">
              <a16:creationId xmlns:a16="http://schemas.microsoft.com/office/drawing/2014/main" id="{DBDD3F58-5BEC-4534-B6E4-6F9D9A363584}"/>
            </a:ext>
          </a:extLst>
        </xdr:cNvPr>
        <xdr:cNvSpPr/>
      </xdr:nvSpPr>
      <xdr:spPr>
        <a:xfrm>
          <a:off x="1714500" y="5748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32004</xdr:rowOff>
    </xdr:from>
    <xdr:to>
      <xdr:col>11</xdr:col>
      <xdr:colOff>136525</xdr:colOff>
      <xdr:row>29</xdr:row>
      <xdr:rowOff>55753</xdr:rowOff>
    </xdr:to>
    <xdr:cxnSp macro="">
      <xdr:nvCxnSpPr>
        <xdr:cNvPr id="88" name="直線コネクタ 87">
          <a:extLst>
            <a:ext uri="{FF2B5EF4-FFF2-40B4-BE49-F238E27FC236}">
              <a16:creationId xmlns:a16="http://schemas.microsoft.com/office/drawing/2014/main" id="{03133278-C4A8-4C1E-8FE0-8033859F782C}"/>
            </a:ext>
          </a:extLst>
        </xdr:cNvPr>
        <xdr:cNvCxnSpPr/>
      </xdr:nvCxnSpPr>
      <xdr:spPr>
        <a:xfrm flipV="1">
          <a:off x="1765300" y="5775579"/>
          <a:ext cx="762000" cy="23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21226</xdr:rowOff>
    </xdr:from>
    <xdr:ext cx="405111" cy="259045"/>
    <xdr:sp macro="" textlink="">
      <xdr:nvSpPr>
        <xdr:cNvPr id="89" name="n_1aveValue有形固定資産減価償却率">
          <a:extLst>
            <a:ext uri="{FF2B5EF4-FFF2-40B4-BE49-F238E27FC236}">
              <a16:creationId xmlns:a16="http://schemas.microsoft.com/office/drawing/2014/main" id="{599BC999-6B14-4181-9492-977A7FEAEB1B}"/>
            </a:ext>
          </a:extLst>
        </xdr:cNvPr>
        <xdr:cNvSpPr txBox="1"/>
      </xdr:nvSpPr>
      <xdr:spPr>
        <a:xfrm>
          <a:off x="3836044" y="5936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162450</xdr:rowOff>
    </xdr:from>
    <xdr:ext cx="405111" cy="259045"/>
    <xdr:sp macro="" textlink="">
      <xdr:nvSpPr>
        <xdr:cNvPr id="90" name="n_2aveValue有形固定資産減価償却率">
          <a:extLst>
            <a:ext uri="{FF2B5EF4-FFF2-40B4-BE49-F238E27FC236}">
              <a16:creationId xmlns:a16="http://schemas.microsoft.com/office/drawing/2014/main" id="{9604785D-D874-47FD-A3D9-21F3159E39B2}"/>
            </a:ext>
          </a:extLst>
        </xdr:cNvPr>
        <xdr:cNvSpPr txBox="1"/>
      </xdr:nvSpPr>
      <xdr:spPr>
        <a:xfrm>
          <a:off x="3086744" y="59060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136542</xdr:rowOff>
    </xdr:from>
    <xdr:ext cx="405111" cy="259045"/>
    <xdr:sp macro="" textlink="">
      <xdr:nvSpPr>
        <xdr:cNvPr id="91" name="n_3aveValue有形固定資産減価償却率">
          <a:extLst>
            <a:ext uri="{FF2B5EF4-FFF2-40B4-BE49-F238E27FC236}">
              <a16:creationId xmlns:a16="http://schemas.microsoft.com/office/drawing/2014/main" id="{53E2CB19-1E61-4150-AD1F-6C727527929A}"/>
            </a:ext>
          </a:extLst>
        </xdr:cNvPr>
        <xdr:cNvSpPr txBox="1"/>
      </xdr:nvSpPr>
      <xdr:spPr>
        <a:xfrm>
          <a:off x="2324744" y="5880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149496</xdr:rowOff>
    </xdr:from>
    <xdr:ext cx="405111" cy="259045"/>
    <xdr:sp macro="" textlink="">
      <xdr:nvSpPr>
        <xdr:cNvPr id="92" name="n_4aveValue有形固定資産減価償却率">
          <a:extLst>
            <a:ext uri="{FF2B5EF4-FFF2-40B4-BE49-F238E27FC236}">
              <a16:creationId xmlns:a16="http://schemas.microsoft.com/office/drawing/2014/main" id="{50510CC8-BA96-45AA-9A75-98A844E0E719}"/>
            </a:ext>
          </a:extLst>
        </xdr:cNvPr>
        <xdr:cNvSpPr txBox="1"/>
      </xdr:nvSpPr>
      <xdr:spPr>
        <a:xfrm>
          <a:off x="1562744" y="58930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140352</xdr:rowOff>
    </xdr:from>
    <xdr:ext cx="405111" cy="259045"/>
    <xdr:sp macro="" textlink="">
      <xdr:nvSpPr>
        <xdr:cNvPr id="93" name="n_1mainValue有形固定資産減価償却率">
          <a:extLst>
            <a:ext uri="{FF2B5EF4-FFF2-40B4-BE49-F238E27FC236}">
              <a16:creationId xmlns:a16="http://schemas.microsoft.com/office/drawing/2014/main" id="{DBBC3051-FDCB-476A-BC8F-AF38379681E4}"/>
            </a:ext>
          </a:extLst>
        </xdr:cNvPr>
        <xdr:cNvSpPr txBox="1"/>
      </xdr:nvSpPr>
      <xdr:spPr>
        <a:xfrm>
          <a:off x="3836044" y="5541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105808</xdr:rowOff>
    </xdr:from>
    <xdr:ext cx="405111" cy="259045"/>
    <xdr:sp macro="" textlink="">
      <xdr:nvSpPr>
        <xdr:cNvPr id="94" name="n_2mainValue有形固定資産減価償却率">
          <a:extLst>
            <a:ext uri="{FF2B5EF4-FFF2-40B4-BE49-F238E27FC236}">
              <a16:creationId xmlns:a16="http://schemas.microsoft.com/office/drawing/2014/main" id="{05641203-5A3B-4C65-9E3D-4AD32C28E5C7}"/>
            </a:ext>
          </a:extLst>
        </xdr:cNvPr>
        <xdr:cNvSpPr txBox="1"/>
      </xdr:nvSpPr>
      <xdr:spPr>
        <a:xfrm>
          <a:off x="3086744" y="5506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99331</xdr:rowOff>
    </xdr:from>
    <xdr:ext cx="405111" cy="259045"/>
    <xdr:sp macro="" textlink="">
      <xdr:nvSpPr>
        <xdr:cNvPr id="95" name="n_3mainValue有形固定資産減価償却率">
          <a:extLst>
            <a:ext uri="{FF2B5EF4-FFF2-40B4-BE49-F238E27FC236}">
              <a16:creationId xmlns:a16="http://schemas.microsoft.com/office/drawing/2014/main" id="{CA702B62-FC2E-4880-8749-C37901CAB6AE}"/>
            </a:ext>
          </a:extLst>
        </xdr:cNvPr>
        <xdr:cNvSpPr txBox="1"/>
      </xdr:nvSpPr>
      <xdr:spPr>
        <a:xfrm>
          <a:off x="2324744" y="55000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123080</xdr:rowOff>
    </xdr:from>
    <xdr:ext cx="405111" cy="259045"/>
    <xdr:sp macro="" textlink="">
      <xdr:nvSpPr>
        <xdr:cNvPr id="96" name="n_4mainValue有形固定資産減価償却率">
          <a:extLst>
            <a:ext uri="{FF2B5EF4-FFF2-40B4-BE49-F238E27FC236}">
              <a16:creationId xmlns:a16="http://schemas.microsoft.com/office/drawing/2014/main" id="{F8E9399E-E435-41E8-8197-E4816E35F98B}"/>
            </a:ext>
          </a:extLst>
        </xdr:cNvPr>
        <xdr:cNvSpPr txBox="1"/>
      </xdr:nvSpPr>
      <xdr:spPr>
        <a:xfrm>
          <a:off x="1562744" y="5523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7" name="正方形/長方形 96">
          <a:extLst>
            <a:ext uri="{FF2B5EF4-FFF2-40B4-BE49-F238E27FC236}">
              <a16:creationId xmlns:a16="http://schemas.microsoft.com/office/drawing/2014/main" id="{8BE99179-B6F7-4C91-8768-7F9EA9514BEA}"/>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98" name="正方形/長方形 97">
          <a:extLst>
            <a:ext uri="{FF2B5EF4-FFF2-40B4-BE49-F238E27FC236}">
              <a16:creationId xmlns:a16="http://schemas.microsoft.com/office/drawing/2014/main" id="{7CB99B5B-3DF0-436C-8472-3404065FB909}"/>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99" name="正方形/長方形 98">
          <a:extLst>
            <a:ext uri="{FF2B5EF4-FFF2-40B4-BE49-F238E27FC236}">
              <a16:creationId xmlns:a16="http://schemas.microsoft.com/office/drawing/2014/main" id="{5D9ABC79-1518-4144-AFE9-31CB25D77DF8}"/>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[ 505.7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0" name="正方形/長方形 99">
          <a:extLst>
            <a:ext uri="{FF2B5EF4-FFF2-40B4-BE49-F238E27FC236}">
              <a16:creationId xmlns:a16="http://schemas.microsoft.com/office/drawing/2014/main" id="{A03AFA64-FDDA-4836-836F-7D2CAC550BE8}"/>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1" name="正方形/長方形 100">
          <a:extLst>
            <a:ext uri="{FF2B5EF4-FFF2-40B4-BE49-F238E27FC236}">
              <a16:creationId xmlns:a16="http://schemas.microsoft.com/office/drawing/2014/main" id="{12FA11CE-E61E-45E5-B493-ACD221566C34}"/>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2" name="正方形/長方形 101">
          <a:extLst>
            <a:ext uri="{FF2B5EF4-FFF2-40B4-BE49-F238E27FC236}">
              <a16:creationId xmlns:a16="http://schemas.microsoft.com/office/drawing/2014/main" id="{A1DFE2AC-DD8A-44ED-AACC-C2D83B5B4572}"/>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3" name="正方形/長方形 102">
          <a:extLst>
            <a:ext uri="{FF2B5EF4-FFF2-40B4-BE49-F238E27FC236}">
              <a16:creationId xmlns:a16="http://schemas.microsoft.com/office/drawing/2014/main" id="{912E70C4-8E70-462D-9748-CB37D7E77F4F}"/>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4" name="正方形/長方形 103">
          <a:extLst>
            <a:ext uri="{FF2B5EF4-FFF2-40B4-BE49-F238E27FC236}">
              <a16:creationId xmlns:a16="http://schemas.microsoft.com/office/drawing/2014/main" id="{E6684172-A4B5-4CD5-922D-8B21DDA1CB77}"/>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5" name="正方形/長方形 104">
          <a:extLst>
            <a:ext uri="{FF2B5EF4-FFF2-40B4-BE49-F238E27FC236}">
              <a16:creationId xmlns:a16="http://schemas.microsoft.com/office/drawing/2014/main" id="{115CAD52-1258-4C11-A737-AFDD05C51444}"/>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6" name="正方形/長方形 105">
          <a:extLst>
            <a:ext uri="{FF2B5EF4-FFF2-40B4-BE49-F238E27FC236}">
              <a16:creationId xmlns:a16="http://schemas.microsoft.com/office/drawing/2014/main" id="{1F8EBF14-B1F2-47D0-BC6E-E78D34F0E315}"/>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7" name="正方形/長方形 106">
          <a:extLst>
            <a:ext uri="{FF2B5EF4-FFF2-40B4-BE49-F238E27FC236}">
              <a16:creationId xmlns:a16="http://schemas.microsoft.com/office/drawing/2014/main" id="{FDBDCDF7-887F-4A01-9814-7C75E88B6E46}"/>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8" name="正方形/長方形 107">
          <a:extLst>
            <a:ext uri="{FF2B5EF4-FFF2-40B4-BE49-F238E27FC236}">
              <a16:creationId xmlns:a16="http://schemas.microsoft.com/office/drawing/2014/main" id="{ABBA085C-9B1B-4BCF-B5DC-979DDD632ED8}"/>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9" name="テキスト ボックス 108">
          <a:extLst>
            <a:ext uri="{FF2B5EF4-FFF2-40B4-BE49-F238E27FC236}">
              <a16:creationId xmlns:a16="http://schemas.microsoft.com/office/drawing/2014/main" id="{5B9238E2-32B2-4C7B-A36B-8F2A74B38181}"/>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保育所及び特別養護老人ホームの運営を直営で行っているため、職員数が多く、人件費が高い水準になっていることに併せて、大型のハード事業が続いたことにより類似団体と比較して比率の悪い状態が続い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今後は、定員管理計画の見直し等視野に入れた人件費の削減と、計画的な地方債の発行・償還を行い将来負担の軽減に努める。</a:t>
          </a:r>
        </a:p>
      </xdr:txBody>
    </xdr:sp>
    <xdr:clientData/>
  </xdr:twoCellAnchor>
  <xdr:oneCellAnchor>
    <xdr:from>
      <xdr:col>57</xdr:col>
      <xdr:colOff>111125</xdr:colOff>
      <xdr:row>23</xdr:row>
      <xdr:rowOff>47625</xdr:rowOff>
    </xdr:from>
    <xdr:ext cx="349839" cy="225703"/>
    <xdr:sp macro="" textlink="">
      <xdr:nvSpPr>
        <xdr:cNvPr id="110" name="テキスト ボックス 109">
          <a:extLst>
            <a:ext uri="{FF2B5EF4-FFF2-40B4-BE49-F238E27FC236}">
              <a16:creationId xmlns:a16="http://schemas.microsoft.com/office/drawing/2014/main" id="{D6A2C32C-538D-40E6-8338-C0477498E6A3}"/>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1" name="直線コネクタ 110">
          <a:extLst>
            <a:ext uri="{FF2B5EF4-FFF2-40B4-BE49-F238E27FC236}">
              <a16:creationId xmlns:a16="http://schemas.microsoft.com/office/drawing/2014/main" id="{C3941EEF-0A93-4334-830F-B9F3704B89F9}"/>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2" name="テキスト ボックス 111">
          <a:extLst>
            <a:ext uri="{FF2B5EF4-FFF2-40B4-BE49-F238E27FC236}">
              <a16:creationId xmlns:a16="http://schemas.microsoft.com/office/drawing/2014/main" id="{FDED083E-1B74-4953-9F10-F7F5B7F44403}"/>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3" name="直線コネクタ 112">
          <a:extLst>
            <a:ext uri="{FF2B5EF4-FFF2-40B4-BE49-F238E27FC236}">
              <a16:creationId xmlns:a16="http://schemas.microsoft.com/office/drawing/2014/main" id="{53C889FA-A49E-49E3-B002-FCC0FE146692}"/>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14" name="テキスト ボックス 113">
          <a:extLst>
            <a:ext uri="{FF2B5EF4-FFF2-40B4-BE49-F238E27FC236}">
              <a16:creationId xmlns:a16="http://schemas.microsoft.com/office/drawing/2014/main" id="{471805FD-CE67-483A-B368-1951C182C18A}"/>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5" name="直線コネクタ 114">
          <a:extLst>
            <a:ext uri="{FF2B5EF4-FFF2-40B4-BE49-F238E27FC236}">
              <a16:creationId xmlns:a16="http://schemas.microsoft.com/office/drawing/2014/main" id="{D2BCBE59-FFB0-470B-BC0A-00BA3E480664}"/>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16" name="テキスト ボックス 115">
          <a:extLst>
            <a:ext uri="{FF2B5EF4-FFF2-40B4-BE49-F238E27FC236}">
              <a16:creationId xmlns:a16="http://schemas.microsoft.com/office/drawing/2014/main" id="{F61AF55F-7485-4DD0-8752-39ABE2B187E0}"/>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7" name="直線コネクタ 116">
          <a:extLst>
            <a:ext uri="{FF2B5EF4-FFF2-40B4-BE49-F238E27FC236}">
              <a16:creationId xmlns:a16="http://schemas.microsoft.com/office/drawing/2014/main" id="{7361F685-3C42-4346-8760-993EA1553258}"/>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18" name="テキスト ボックス 117">
          <a:extLst>
            <a:ext uri="{FF2B5EF4-FFF2-40B4-BE49-F238E27FC236}">
              <a16:creationId xmlns:a16="http://schemas.microsoft.com/office/drawing/2014/main" id="{651E50C1-0F78-4BB3-BF72-C19B1D30C13D}"/>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19" name="直線コネクタ 118">
          <a:extLst>
            <a:ext uri="{FF2B5EF4-FFF2-40B4-BE49-F238E27FC236}">
              <a16:creationId xmlns:a16="http://schemas.microsoft.com/office/drawing/2014/main" id="{BBBBA36F-E5D9-42FE-9B74-8F87819E0328}"/>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0" name="テキスト ボックス 119">
          <a:extLst>
            <a:ext uri="{FF2B5EF4-FFF2-40B4-BE49-F238E27FC236}">
              <a16:creationId xmlns:a16="http://schemas.microsoft.com/office/drawing/2014/main" id="{42C7ACF0-F613-4C18-9F62-E8FB0D5452B7}"/>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1" name="直線コネクタ 120">
          <a:extLst>
            <a:ext uri="{FF2B5EF4-FFF2-40B4-BE49-F238E27FC236}">
              <a16:creationId xmlns:a16="http://schemas.microsoft.com/office/drawing/2014/main" id="{57BC9930-C65D-427C-B700-18A7602217C8}"/>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2" name="テキスト ボックス 121">
          <a:extLst>
            <a:ext uri="{FF2B5EF4-FFF2-40B4-BE49-F238E27FC236}">
              <a16:creationId xmlns:a16="http://schemas.microsoft.com/office/drawing/2014/main" id="{105750D3-08AE-4091-9AF7-19C4EAC4B309}"/>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3" name="直線コネクタ 122">
          <a:extLst>
            <a:ext uri="{FF2B5EF4-FFF2-40B4-BE49-F238E27FC236}">
              <a16:creationId xmlns:a16="http://schemas.microsoft.com/office/drawing/2014/main" id="{17F9003F-BA67-4D40-B52D-13BC8F2A239D}"/>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4" name="債務償還比率グラフ枠">
          <a:extLst>
            <a:ext uri="{FF2B5EF4-FFF2-40B4-BE49-F238E27FC236}">
              <a16:creationId xmlns:a16="http://schemas.microsoft.com/office/drawing/2014/main" id="{007902C2-DD5F-43B5-B63C-7772108C209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32057</xdr:rowOff>
    </xdr:to>
    <xdr:cxnSp macro="">
      <xdr:nvCxnSpPr>
        <xdr:cNvPr id="125" name="直線コネクタ 124">
          <a:extLst>
            <a:ext uri="{FF2B5EF4-FFF2-40B4-BE49-F238E27FC236}">
              <a16:creationId xmlns:a16="http://schemas.microsoft.com/office/drawing/2014/main" id="{AC641FA4-9056-467C-BDCF-AAD8D18CCD57}"/>
            </a:ext>
          </a:extLst>
        </xdr:cNvPr>
        <xdr:cNvCxnSpPr/>
      </xdr:nvCxnSpPr>
      <xdr:spPr>
        <a:xfrm flipV="1">
          <a:off x="14793595" y="5312833"/>
          <a:ext cx="1269" cy="13200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35884</xdr:rowOff>
    </xdr:from>
    <xdr:ext cx="469744" cy="259045"/>
    <xdr:sp macro="" textlink="">
      <xdr:nvSpPr>
        <xdr:cNvPr id="126" name="債務償還比率最小値テキスト">
          <a:extLst>
            <a:ext uri="{FF2B5EF4-FFF2-40B4-BE49-F238E27FC236}">
              <a16:creationId xmlns:a16="http://schemas.microsoft.com/office/drawing/2014/main" id="{ED5FC03A-65BF-43C1-9E0F-76E657A8B0E4}"/>
            </a:ext>
          </a:extLst>
        </xdr:cNvPr>
        <xdr:cNvSpPr txBox="1"/>
      </xdr:nvSpPr>
      <xdr:spPr>
        <a:xfrm>
          <a:off x="14846300" y="6636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32057</xdr:rowOff>
    </xdr:from>
    <xdr:to>
      <xdr:col>76</xdr:col>
      <xdr:colOff>111125</xdr:colOff>
      <xdr:row>34</xdr:row>
      <xdr:rowOff>32057</xdr:rowOff>
    </xdr:to>
    <xdr:cxnSp macro="">
      <xdr:nvCxnSpPr>
        <xdr:cNvPr id="127" name="直線コネクタ 126">
          <a:extLst>
            <a:ext uri="{FF2B5EF4-FFF2-40B4-BE49-F238E27FC236}">
              <a16:creationId xmlns:a16="http://schemas.microsoft.com/office/drawing/2014/main" id="{8C675C9D-A689-473F-8FA3-5B37C357522C}"/>
            </a:ext>
          </a:extLst>
        </xdr:cNvPr>
        <xdr:cNvCxnSpPr/>
      </xdr:nvCxnSpPr>
      <xdr:spPr>
        <a:xfrm>
          <a:off x="14706600" y="6632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28" name="債務償還比率最大値テキスト">
          <a:extLst>
            <a:ext uri="{FF2B5EF4-FFF2-40B4-BE49-F238E27FC236}">
              <a16:creationId xmlns:a16="http://schemas.microsoft.com/office/drawing/2014/main" id="{F5D3C7F3-02C0-456E-BCE3-60225ED9F0E6}"/>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29" name="直線コネクタ 128">
          <a:extLst>
            <a:ext uri="{FF2B5EF4-FFF2-40B4-BE49-F238E27FC236}">
              <a16:creationId xmlns:a16="http://schemas.microsoft.com/office/drawing/2014/main" id="{1FCFA42F-A208-4375-BCCE-FE2A2653DA3E}"/>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79636</xdr:rowOff>
    </xdr:from>
    <xdr:ext cx="469744" cy="259045"/>
    <xdr:sp macro="" textlink="">
      <xdr:nvSpPr>
        <xdr:cNvPr id="130" name="債務償還比率平均値テキスト">
          <a:extLst>
            <a:ext uri="{FF2B5EF4-FFF2-40B4-BE49-F238E27FC236}">
              <a16:creationId xmlns:a16="http://schemas.microsoft.com/office/drawing/2014/main" id="{2905D1E2-4865-4EFA-8BA8-28E61CD52654}"/>
            </a:ext>
          </a:extLst>
        </xdr:cNvPr>
        <xdr:cNvSpPr txBox="1"/>
      </xdr:nvSpPr>
      <xdr:spPr>
        <a:xfrm>
          <a:off x="14846300" y="54803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56759</xdr:rowOff>
    </xdr:from>
    <xdr:to>
      <xdr:col>76</xdr:col>
      <xdr:colOff>73025</xdr:colOff>
      <xdr:row>28</xdr:row>
      <xdr:rowOff>158359</xdr:rowOff>
    </xdr:to>
    <xdr:sp macro="" textlink="">
      <xdr:nvSpPr>
        <xdr:cNvPr id="131" name="フローチャート: 判断 130">
          <a:extLst>
            <a:ext uri="{FF2B5EF4-FFF2-40B4-BE49-F238E27FC236}">
              <a16:creationId xmlns:a16="http://schemas.microsoft.com/office/drawing/2014/main" id="{7567F162-B392-44EA-9BEF-9F51FB642BB0}"/>
            </a:ext>
          </a:extLst>
        </xdr:cNvPr>
        <xdr:cNvSpPr/>
      </xdr:nvSpPr>
      <xdr:spPr>
        <a:xfrm>
          <a:off x="14744700" y="5628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49922</xdr:rowOff>
    </xdr:from>
    <xdr:to>
      <xdr:col>72</xdr:col>
      <xdr:colOff>123825</xdr:colOff>
      <xdr:row>28</xdr:row>
      <xdr:rowOff>151522</xdr:rowOff>
    </xdr:to>
    <xdr:sp macro="" textlink="">
      <xdr:nvSpPr>
        <xdr:cNvPr id="132" name="フローチャート: 判断 131">
          <a:extLst>
            <a:ext uri="{FF2B5EF4-FFF2-40B4-BE49-F238E27FC236}">
              <a16:creationId xmlns:a16="http://schemas.microsoft.com/office/drawing/2014/main" id="{4065A058-7675-4DA5-AF81-BF3E3EE244FF}"/>
            </a:ext>
          </a:extLst>
        </xdr:cNvPr>
        <xdr:cNvSpPr/>
      </xdr:nvSpPr>
      <xdr:spPr>
        <a:xfrm>
          <a:off x="14033500" y="5622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71152</xdr:rowOff>
    </xdr:from>
    <xdr:to>
      <xdr:col>68</xdr:col>
      <xdr:colOff>123825</xdr:colOff>
      <xdr:row>29</xdr:row>
      <xdr:rowOff>1302</xdr:rowOff>
    </xdr:to>
    <xdr:sp macro="" textlink="">
      <xdr:nvSpPr>
        <xdr:cNvPr id="133" name="フローチャート: 判断 132">
          <a:extLst>
            <a:ext uri="{FF2B5EF4-FFF2-40B4-BE49-F238E27FC236}">
              <a16:creationId xmlns:a16="http://schemas.microsoft.com/office/drawing/2014/main" id="{0ED839D9-3850-48FB-8CD8-84B7C9E41DF0}"/>
            </a:ext>
          </a:extLst>
        </xdr:cNvPr>
        <xdr:cNvSpPr/>
      </xdr:nvSpPr>
      <xdr:spPr>
        <a:xfrm>
          <a:off x="13271500" y="5643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40217</xdr:rowOff>
    </xdr:from>
    <xdr:to>
      <xdr:col>64</xdr:col>
      <xdr:colOff>123825</xdr:colOff>
      <xdr:row>29</xdr:row>
      <xdr:rowOff>141817</xdr:rowOff>
    </xdr:to>
    <xdr:sp macro="" textlink="">
      <xdr:nvSpPr>
        <xdr:cNvPr id="134" name="フローチャート: 判断 133">
          <a:extLst>
            <a:ext uri="{FF2B5EF4-FFF2-40B4-BE49-F238E27FC236}">
              <a16:creationId xmlns:a16="http://schemas.microsoft.com/office/drawing/2014/main" id="{A2556ACA-0E78-455F-B157-420FA360F43D}"/>
            </a:ext>
          </a:extLst>
        </xdr:cNvPr>
        <xdr:cNvSpPr/>
      </xdr:nvSpPr>
      <xdr:spPr>
        <a:xfrm>
          <a:off x="12509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77470</xdr:rowOff>
    </xdr:from>
    <xdr:to>
      <xdr:col>60</xdr:col>
      <xdr:colOff>123825</xdr:colOff>
      <xdr:row>31</xdr:row>
      <xdr:rowOff>7620</xdr:rowOff>
    </xdr:to>
    <xdr:sp macro="" textlink="">
      <xdr:nvSpPr>
        <xdr:cNvPr id="135" name="フローチャート: 判断 134">
          <a:extLst>
            <a:ext uri="{FF2B5EF4-FFF2-40B4-BE49-F238E27FC236}">
              <a16:creationId xmlns:a16="http://schemas.microsoft.com/office/drawing/2014/main" id="{11582ACD-1582-4506-9708-042816CE057A}"/>
            </a:ext>
          </a:extLst>
        </xdr:cNvPr>
        <xdr:cNvSpPr/>
      </xdr:nvSpPr>
      <xdr:spPr>
        <a:xfrm>
          <a:off x="11747500" y="5992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6" name="テキスト ボックス 135">
          <a:extLst>
            <a:ext uri="{FF2B5EF4-FFF2-40B4-BE49-F238E27FC236}">
              <a16:creationId xmlns:a16="http://schemas.microsoft.com/office/drawing/2014/main" id="{B3E337E7-2D99-4498-923F-79800EBBFC0A}"/>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7" name="テキスト ボックス 136">
          <a:extLst>
            <a:ext uri="{FF2B5EF4-FFF2-40B4-BE49-F238E27FC236}">
              <a16:creationId xmlns:a16="http://schemas.microsoft.com/office/drawing/2014/main" id="{41B64DDA-B368-440F-8467-814734DDA14B}"/>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8" name="テキスト ボックス 137">
          <a:extLst>
            <a:ext uri="{FF2B5EF4-FFF2-40B4-BE49-F238E27FC236}">
              <a16:creationId xmlns:a16="http://schemas.microsoft.com/office/drawing/2014/main" id="{1102727A-F191-4D8D-8E06-01904E5485E8}"/>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9" name="テキスト ボックス 138">
          <a:extLst>
            <a:ext uri="{FF2B5EF4-FFF2-40B4-BE49-F238E27FC236}">
              <a16:creationId xmlns:a16="http://schemas.microsoft.com/office/drawing/2014/main" id="{06F4EB54-768B-4C4D-8A4F-2E6620D8CFF7}"/>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80C23360-0969-4A74-B55E-BD5AC4087213}"/>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85397</xdr:rowOff>
    </xdr:from>
    <xdr:to>
      <xdr:col>76</xdr:col>
      <xdr:colOff>73025</xdr:colOff>
      <xdr:row>32</xdr:row>
      <xdr:rowOff>15547</xdr:rowOff>
    </xdr:to>
    <xdr:sp macro="" textlink="">
      <xdr:nvSpPr>
        <xdr:cNvPr id="141" name="楕円 140">
          <a:extLst>
            <a:ext uri="{FF2B5EF4-FFF2-40B4-BE49-F238E27FC236}">
              <a16:creationId xmlns:a16="http://schemas.microsoft.com/office/drawing/2014/main" id="{6E093FA1-AA3B-448C-BA7A-142040DCBA84}"/>
            </a:ext>
          </a:extLst>
        </xdr:cNvPr>
        <xdr:cNvSpPr/>
      </xdr:nvSpPr>
      <xdr:spPr>
        <a:xfrm>
          <a:off x="14744700" y="6171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63824</xdr:rowOff>
    </xdr:from>
    <xdr:ext cx="469744" cy="259045"/>
    <xdr:sp macro="" textlink="">
      <xdr:nvSpPr>
        <xdr:cNvPr id="142" name="債務償還比率該当値テキスト">
          <a:extLst>
            <a:ext uri="{FF2B5EF4-FFF2-40B4-BE49-F238E27FC236}">
              <a16:creationId xmlns:a16="http://schemas.microsoft.com/office/drawing/2014/main" id="{8E69D49A-47F6-47C8-9ABC-B3B0503E2270}"/>
            </a:ext>
          </a:extLst>
        </xdr:cNvPr>
        <xdr:cNvSpPr txBox="1"/>
      </xdr:nvSpPr>
      <xdr:spPr>
        <a:xfrm>
          <a:off x="14846300" y="61502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139721</xdr:rowOff>
    </xdr:from>
    <xdr:to>
      <xdr:col>72</xdr:col>
      <xdr:colOff>123825</xdr:colOff>
      <xdr:row>31</xdr:row>
      <xdr:rowOff>69871</xdr:rowOff>
    </xdr:to>
    <xdr:sp macro="" textlink="">
      <xdr:nvSpPr>
        <xdr:cNvPr id="143" name="楕円 142">
          <a:extLst>
            <a:ext uri="{FF2B5EF4-FFF2-40B4-BE49-F238E27FC236}">
              <a16:creationId xmlns:a16="http://schemas.microsoft.com/office/drawing/2014/main" id="{68086C77-DC65-49FE-95E4-16D3BDBFC8C0}"/>
            </a:ext>
          </a:extLst>
        </xdr:cNvPr>
        <xdr:cNvSpPr/>
      </xdr:nvSpPr>
      <xdr:spPr>
        <a:xfrm>
          <a:off x="14033500" y="6054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19071</xdr:rowOff>
    </xdr:from>
    <xdr:to>
      <xdr:col>76</xdr:col>
      <xdr:colOff>22225</xdr:colOff>
      <xdr:row>31</xdr:row>
      <xdr:rowOff>136197</xdr:rowOff>
    </xdr:to>
    <xdr:cxnSp macro="">
      <xdr:nvCxnSpPr>
        <xdr:cNvPr id="144" name="直線コネクタ 143">
          <a:extLst>
            <a:ext uri="{FF2B5EF4-FFF2-40B4-BE49-F238E27FC236}">
              <a16:creationId xmlns:a16="http://schemas.microsoft.com/office/drawing/2014/main" id="{9289CF9A-652C-45D6-8569-643F53F90DF2}"/>
            </a:ext>
          </a:extLst>
        </xdr:cNvPr>
        <xdr:cNvCxnSpPr/>
      </xdr:nvCxnSpPr>
      <xdr:spPr>
        <a:xfrm>
          <a:off x="14084300" y="6105546"/>
          <a:ext cx="711200" cy="117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30</xdr:row>
      <xdr:rowOff>126047</xdr:rowOff>
    </xdr:from>
    <xdr:to>
      <xdr:col>68</xdr:col>
      <xdr:colOff>123825</xdr:colOff>
      <xdr:row>31</xdr:row>
      <xdr:rowOff>56197</xdr:rowOff>
    </xdr:to>
    <xdr:sp macro="" textlink="">
      <xdr:nvSpPr>
        <xdr:cNvPr id="145" name="楕円 144">
          <a:extLst>
            <a:ext uri="{FF2B5EF4-FFF2-40B4-BE49-F238E27FC236}">
              <a16:creationId xmlns:a16="http://schemas.microsoft.com/office/drawing/2014/main" id="{D0FEBFDA-7B2B-4921-9F44-4C6AF8A5222F}"/>
            </a:ext>
          </a:extLst>
        </xdr:cNvPr>
        <xdr:cNvSpPr/>
      </xdr:nvSpPr>
      <xdr:spPr>
        <a:xfrm>
          <a:off x="13271500" y="604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31</xdr:row>
      <xdr:rowOff>5397</xdr:rowOff>
    </xdr:from>
    <xdr:to>
      <xdr:col>72</xdr:col>
      <xdr:colOff>73025</xdr:colOff>
      <xdr:row>31</xdr:row>
      <xdr:rowOff>19071</xdr:rowOff>
    </xdr:to>
    <xdr:cxnSp macro="">
      <xdr:nvCxnSpPr>
        <xdr:cNvPr id="146" name="直線コネクタ 145">
          <a:extLst>
            <a:ext uri="{FF2B5EF4-FFF2-40B4-BE49-F238E27FC236}">
              <a16:creationId xmlns:a16="http://schemas.microsoft.com/office/drawing/2014/main" id="{E2D1F184-73F1-4E40-B715-404B54AFC579}"/>
            </a:ext>
          </a:extLst>
        </xdr:cNvPr>
        <xdr:cNvCxnSpPr/>
      </xdr:nvCxnSpPr>
      <xdr:spPr>
        <a:xfrm>
          <a:off x="13322300" y="6091872"/>
          <a:ext cx="762000" cy="13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32</xdr:row>
      <xdr:rowOff>85587</xdr:rowOff>
    </xdr:from>
    <xdr:to>
      <xdr:col>64</xdr:col>
      <xdr:colOff>123825</xdr:colOff>
      <xdr:row>33</xdr:row>
      <xdr:rowOff>15737</xdr:rowOff>
    </xdr:to>
    <xdr:sp macro="" textlink="">
      <xdr:nvSpPr>
        <xdr:cNvPr id="147" name="楕円 146">
          <a:extLst>
            <a:ext uri="{FF2B5EF4-FFF2-40B4-BE49-F238E27FC236}">
              <a16:creationId xmlns:a16="http://schemas.microsoft.com/office/drawing/2014/main" id="{621FCAB5-C712-4624-9499-BF04202A37EB}"/>
            </a:ext>
          </a:extLst>
        </xdr:cNvPr>
        <xdr:cNvSpPr/>
      </xdr:nvSpPr>
      <xdr:spPr>
        <a:xfrm>
          <a:off x="12509500" y="6343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31</xdr:row>
      <xdr:rowOff>5397</xdr:rowOff>
    </xdr:from>
    <xdr:to>
      <xdr:col>68</xdr:col>
      <xdr:colOff>73025</xdr:colOff>
      <xdr:row>32</xdr:row>
      <xdr:rowOff>136387</xdr:rowOff>
    </xdr:to>
    <xdr:cxnSp macro="">
      <xdr:nvCxnSpPr>
        <xdr:cNvPr id="148" name="直線コネクタ 147">
          <a:extLst>
            <a:ext uri="{FF2B5EF4-FFF2-40B4-BE49-F238E27FC236}">
              <a16:creationId xmlns:a16="http://schemas.microsoft.com/office/drawing/2014/main" id="{17AF6634-77D9-45B0-9D3F-98A448E13483}"/>
            </a:ext>
          </a:extLst>
        </xdr:cNvPr>
        <xdr:cNvCxnSpPr/>
      </xdr:nvCxnSpPr>
      <xdr:spPr>
        <a:xfrm flipV="1">
          <a:off x="12560300" y="6091872"/>
          <a:ext cx="762000" cy="302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33</xdr:row>
      <xdr:rowOff>126439</xdr:rowOff>
    </xdr:from>
    <xdr:to>
      <xdr:col>60</xdr:col>
      <xdr:colOff>123825</xdr:colOff>
      <xdr:row>34</xdr:row>
      <xdr:rowOff>56589</xdr:rowOff>
    </xdr:to>
    <xdr:sp macro="" textlink="">
      <xdr:nvSpPr>
        <xdr:cNvPr id="149" name="楕円 148">
          <a:extLst>
            <a:ext uri="{FF2B5EF4-FFF2-40B4-BE49-F238E27FC236}">
              <a16:creationId xmlns:a16="http://schemas.microsoft.com/office/drawing/2014/main" id="{334B0396-FDBF-4F93-9C45-B0E98E3E6BAA}"/>
            </a:ext>
          </a:extLst>
        </xdr:cNvPr>
        <xdr:cNvSpPr/>
      </xdr:nvSpPr>
      <xdr:spPr>
        <a:xfrm>
          <a:off x="11747500" y="6555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32</xdr:row>
      <xdr:rowOff>136387</xdr:rowOff>
    </xdr:from>
    <xdr:to>
      <xdr:col>64</xdr:col>
      <xdr:colOff>73025</xdr:colOff>
      <xdr:row>34</xdr:row>
      <xdr:rowOff>5789</xdr:rowOff>
    </xdr:to>
    <xdr:cxnSp macro="">
      <xdr:nvCxnSpPr>
        <xdr:cNvPr id="150" name="直線コネクタ 149">
          <a:extLst>
            <a:ext uri="{FF2B5EF4-FFF2-40B4-BE49-F238E27FC236}">
              <a16:creationId xmlns:a16="http://schemas.microsoft.com/office/drawing/2014/main" id="{D43361DE-F74B-4E73-9873-9D3C6B4765B8}"/>
            </a:ext>
          </a:extLst>
        </xdr:cNvPr>
        <xdr:cNvCxnSpPr/>
      </xdr:nvCxnSpPr>
      <xdr:spPr>
        <a:xfrm flipV="1">
          <a:off x="11798300" y="6394312"/>
          <a:ext cx="762000" cy="212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168049</xdr:rowOff>
    </xdr:from>
    <xdr:ext cx="469744" cy="259045"/>
    <xdr:sp macro="" textlink="">
      <xdr:nvSpPr>
        <xdr:cNvPr id="151" name="n_1aveValue債務償還比率">
          <a:extLst>
            <a:ext uri="{FF2B5EF4-FFF2-40B4-BE49-F238E27FC236}">
              <a16:creationId xmlns:a16="http://schemas.microsoft.com/office/drawing/2014/main" id="{DEBE56F2-B5ED-454D-9D97-D7F640F5091F}"/>
            </a:ext>
          </a:extLst>
        </xdr:cNvPr>
        <xdr:cNvSpPr txBox="1"/>
      </xdr:nvSpPr>
      <xdr:spPr>
        <a:xfrm>
          <a:off x="13836727" y="53972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17829</xdr:rowOff>
    </xdr:from>
    <xdr:ext cx="469744" cy="259045"/>
    <xdr:sp macro="" textlink="">
      <xdr:nvSpPr>
        <xdr:cNvPr id="152" name="n_2aveValue債務償還比率">
          <a:extLst>
            <a:ext uri="{FF2B5EF4-FFF2-40B4-BE49-F238E27FC236}">
              <a16:creationId xmlns:a16="http://schemas.microsoft.com/office/drawing/2014/main" id="{17F6D6B6-1B29-4A92-B73F-BA6A2BAB1E87}"/>
            </a:ext>
          </a:extLst>
        </xdr:cNvPr>
        <xdr:cNvSpPr txBox="1"/>
      </xdr:nvSpPr>
      <xdr:spPr>
        <a:xfrm>
          <a:off x="13087427" y="54185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158344</xdr:rowOff>
    </xdr:from>
    <xdr:ext cx="469744" cy="259045"/>
    <xdr:sp macro="" textlink="">
      <xdr:nvSpPr>
        <xdr:cNvPr id="153" name="n_3aveValue債務償還比率">
          <a:extLst>
            <a:ext uri="{FF2B5EF4-FFF2-40B4-BE49-F238E27FC236}">
              <a16:creationId xmlns:a16="http://schemas.microsoft.com/office/drawing/2014/main" id="{2A6CAD66-80B7-4744-AE49-7580C5112565}"/>
            </a:ext>
          </a:extLst>
        </xdr:cNvPr>
        <xdr:cNvSpPr txBox="1"/>
      </xdr:nvSpPr>
      <xdr:spPr>
        <a:xfrm>
          <a:off x="12325427" y="5559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24147</xdr:rowOff>
    </xdr:from>
    <xdr:ext cx="469744" cy="259045"/>
    <xdr:sp macro="" textlink="">
      <xdr:nvSpPr>
        <xdr:cNvPr id="154" name="n_4aveValue債務償還比率">
          <a:extLst>
            <a:ext uri="{FF2B5EF4-FFF2-40B4-BE49-F238E27FC236}">
              <a16:creationId xmlns:a16="http://schemas.microsoft.com/office/drawing/2014/main" id="{EDD0A5EC-B140-4CC2-864A-FB33DF67CEA2}"/>
            </a:ext>
          </a:extLst>
        </xdr:cNvPr>
        <xdr:cNvSpPr txBox="1"/>
      </xdr:nvSpPr>
      <xdr:spPr>
        <a:xfrm>
          <a:off x="11563427" y="5767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60998</xdr:rowOff>
    </xdr:from>
    <xdr:ext cx="469744" cy="259045"/>
    <xdr:sp macro="" textlink="">
      <xdr:nvSpPr>
        <xdr:cNvPr id="155" name="n_1mainValue債務償還比率">
          <a:extLst>
            <a:ext uri="{FF2B5EF4-FFF2-40B4-BE49-F238E27FC236}">
              <a16:creationId xmlns:a16="http://schemas.microsoft.com/office/drawing/2014/main" id="{34655EC6-2633-4DC6-B6E1-21088DCCB3A7}"/>
            </a:ext>
          </a:extLst>
        </xdr:cNvPr>
        <xdr:cNvSpPr txBox="1"/>
      </xdr:nvSpPr>
      <xdr:spPr>
        <a:xfrm>
          <a:off x="13836727" y="6147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47324</xdr:rowOff>
    </xdr:from>
    <xdr:ext cx="469744" cy="259045"/>
    <xdr:sp macro="" textlink="">
      <xdr:nvSpPr>
        <xdr:cNvPr id="156" name="n_2mainValue債務償還比率">
          <a:extLst>
            <a:ext uri="{FF2B5EF4-FFF2-40B4-BE49-F238E27FC236}">
              <a16:creationId xmlns:a16="http://schemas.microsoft.com/office/drawing/2014/main" id="{21DD8308-64AD-40C3-9C4C-211E8EE0E834}"/>
            </a:ext>
          </a:extLst>
        </xdr:cNvPr>
        <xdr:cNvSpPr txBox="1"/>
      </xdr:nvSpPr>
      <xdr:spPr>
        <a:xfrm>
          <a:off x="13087427" y="6133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33</xdr:row>
      <xdr:rowOff>6864</xdr:rowOff>
    </xdr:from>
    <xdr:ext cx="469744" cy="259045"/>
    <xdr:sp macro="" textlink="">
      <xdr:nvSpPr>
        <xdr:cNvPr id="157" name="n_3mainValue債務償還比率">
          <a:extLst>
            <a:ext uri="{FF2B5EF4-FFF2-40B4-BE49-F238E27FC236}">
              <a16:creationId xmlns:a16="http://schemas.microsoft.com/office/drawing/2014/main" id="{1F763996-F53B-4D1F-BD18-010C00150CDB}"/>
            </a:ext>
          </a:extLst>
        </xdr:cNvPr>
        <xdr:cNvSpPr txBox="1"/>
      </xdr:nvSpPr>
      <xdr:spPr>
        <a:xfrm>
          <a:off x="12325427" y="6436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34</xdr:row>
      <xdr:rowOff>47716</xdr:rowOff>
    </xdr:from>
    <xdr:ext cx="469744" cy="259045"/>
    <xdr:sp macro="" textlink="">
      <xdr:nvSpPr>
        <xdr:cNvPr id="158" name="n_4mainValue債務償還比率">
          <a:extLst>
            <a:ext uri="{FF2B5EF4-FFF2-40B4-BE49-F238E27FC236}">
              <a16:creationId xmlns:a16="http://schemas.microsoft.com/office/drawing/2014/main" id="{AB02C989-18B1-4A36-8073-7A5AF1EBFE01}"/>
            </a:ext>
          </a:extLst>
        </xdr:cNvPr>
        <xdr:cNvSpPr txBox="1"/>
      </xdr:nvSpPr>
      <xdr:spPr>
        <a:xfrm>
          <a:off x="11563427" y="6648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59" name="正方形/長方形 158">
          <a:extLst>
            <a:ext uri="{FF2B5EF4-FFF2-40B4-BE49-F238E27FC236}">
              <a16:creationId xmlns:a16="http://schemas.microsoft.com/office/drawing/2014/main" id="{BED7535E-40A0-432A-9110-63A37BB1BB75}"/>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0" name="正方形/長方形 159">
          <a:extLst>
            <a:ext uri="{FF2B5EF4-FFF2-40B4-BE49-F238E27FC236}">
              <a16:creationId xmlns:a16="http://schemas.microsoft.com/office/drawing/2014/main" id="{4377B918-E3EE-4C1B-8F3F-145D729583C5}"/>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1" name="テキスト ボックス 160">
          <a:extLst>
            <a:ext uri="{FF2B5EF4-FFF2-40B4-BE49-F238E27FC236}">
              <a16:creationId xmlns:a16="http://schemas.microsoft.com/office/drawing/2014/main" id="{085E8FCD-6FFC-43F7-8710-2C26EC994DA0}"/>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2" name="テキスト ボックス 161">
          <a:extLst>
            <a:ext uri="{FF2B5EF4-FFF2-40B4-BE49-F238E27FC236}">
              <a16:creationId xmlns:a16="http://schemas.microsoft.com/office/drawing/2014/main" id="{9AD07062-2CEE-4D80-A4B2-47702F28FDEE}"/>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3" name="テキスト ボックス 162">
          <a:extLst>
            <a:ext uri="{FF2B5EF4-FFF2-40B4-BE49-F238E27FC236}">
              <a16:creationId xmlns:a16="http://schemas.microsoft.com/office/drawing/2014/main" id="{71534918-B8DE-4AC9-AD4A-570D6844960A}"/>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4" name="テキスト ボックス 163">
          <a:extLst>
            <a:ext uri="{FF2B5EF4-FFF2-40B4-BE49-F238E27FC236}">
              <a16:creationId xmlns:a16="http://schemas.microsoft.com/office/drawing/2014/main" id="{DC598463-8406-42AB-B941-6054ECEDEF39}"/>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9638451C-458C-4BE9-8497-15F891C082A1}"/>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5A8AEDCC-BBCA-4884-BE8F-D4E8C733A74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44A6F09-0E03-4014-A1D5-6AB9A8A97F8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21C68BE1-8DD4-42FA-98F7-7397B13D37C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10D3883-E4F0-44F8-9DB8-C7B597AD417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A7F3D84-1212-4F45-B782-2AA21F896D56}"/>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5E41EEE-A85B-4A61-88A3-DEA7A0D9137D}"/>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465364E5-E9E9-4DFB-B3A2-F0AEFA04F197}"/>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854169A0-8306-42BE-8CB4-98A08DB9F4F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0F7190E-F9B0-46C2-88AF-1300B52FF775}"/>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C9A8D997-E107-4C5B-99F7-C591F5A82F9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8780D9C-0BDD-4F43-A15D-C1D35357FEE3}"/>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E0289FA-D4CE-4741-B81F-3873BE8978E8}"/>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9BD31FC7-7E60-47F5-8831-CEB5E6400A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8C2682C6-8EDF-4536-A088-3E605CAF7016}"/>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6F9D39B4-E092-49F5-99C0-D0DE68923D2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984F2811-10FA-4BDA-A67D-93E7EB1C09FA}"/>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BDD920A9-F035-4871-B703-F4B123778F4D}"/>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3BCE050-C82C-43FE-9E38-A67413D7E756}"/>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5AA4F8D-D66D-4C9D-B663-F5F26331E244}"/>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27B236D1-330E-414A-AA55-2D7FCCC1E077}"/>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8231ED5-1077-4818-BCE8-B4C25A473B3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8FD97BEB-BF27-4DE0-BDD7-96F8CCBA6D4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72DD4BA-2C28-485A-994B-9E6F53D854FB}"/>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83E07D34-1494-4DA9-881D-1816785DEDD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DBBEB1A-60A1-4703-B1C3-92837699FCCB}"/>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94A0E400-82BD-4128-A4D3-94E8B5A5AB0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197CB8C8-550B-4AE5-B5BA-1C7DC8953B28}"/>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1A2F240-EEF2-4B72-A59F-E7D130729A03}"/>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B4F39788-8980-4939-A850-B26130F9F111}"/>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C7E7059-0401-4C98-8829-A75FC93AC04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FE81A698-894B-4827-B953-C7E8BAD0C45F}"/>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E65AD26D-FAC1-411F-BEF6-428BF93E48EA}"/>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CF6FFD4F-3DE3-46AC-A3AD-092633B9A667}"/>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3DD1714B-6691-4204-9C94-C38FF6A98925}"/>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6F863534-39A2-4D08-AA19-B6D44559F65F}"/>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5357D39-E630-41F7-BEC0-75F64755CE1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3DAC3DA3-2438-41C3-A179-D7AF24E06931}"/>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1126F55-6CA8-44F8-A9DC-B490072B48F8}"/>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6AA0FED4-F915-482F-9DDD-8269059B032A}"/>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A9497AA0-C468-4894-837D-84B968DD726A}"/>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835E6F41-728F-445A-8432-7DD0E933C59B}"/>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C35AF942-5ED5-4B75-BECD-058F56A4C4AE}"/>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FB0DD062-AD0C-4916-8896-9360B47A2332}"/>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49D7F67F-7178-4226-9ED3-569C2C630019}"/>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DDF7D49C-3528-4756-B284-77875A20E57B}"/>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B1C90777-A849-45AC-97A9-AA01EE9839EE}"/>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3ABC2EB4-7209-4205-A692-FE2DCB5942A1}"/>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A8B736F0-229D-41C3-8B8D-758A2E7D24EC}"/>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3F74CD70-127C-4031-8521-14DC64DF5DE8}"/>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B8F487E0-38AD-4CA0-A78B-06CEFB51350D}"/>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1D7B58EF-C1C0-489F-81DE-B6C8D091FC63}"/>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F98244B0-3E31-40F0-BE5A-D555AE791385}"/>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7B04CA69-EF7D-470F-A0D7-792CD79526BE}"/>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F0E1F024-7F47-41EC-88FC-1B85CC77798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221DCC42-A314-47AF-8CBA-788C9211310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63137</xdr:rowOff>
    </xdr:to>
    <xdr:cxnSp macro="">
      <xdr:nvCxnSpPr>
        <xdr:cNvPr id="58" name="直線コネクタ 57">
          <a:extLst>
            <a:ext uri="{FF2B5EF4-FFF2-40B4-BE49-F238E27FC236}">
              <a16:creationId xmlns:a16="http://schemas.microsoft.com/office/drawing/2014/main" id="{792354BA-1D73-4F2B-B18E-BDAC0A4554FE}"/>
            </a:ext>
          </a:extLst>
        </xdr:cNvPr>
        <xdr:cNvCxnSpPr/>
      </xdr:nvCxnSpPr>
      <xdr:spPr>
        <a:xfrm flipV="1">
          <a:off x="4634865" y="5660572"/>
          <a:ext cx="0" cy="1603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66964</xdr:rowOff>
    </xdr:from>
    <xdr:ext cx="405111" cy="259045"/>
    <xdr:sp macro="" textlink="">
      <xdr:nvSpPr>
        <xdr:cNvPr id="59" name="【道路】&#10;有形固定資産減価償却率最小値テキスト">
          <a:extLst>
            <a:ext uri="{FF2B5EF4-FFF2-40B4-BE49-F238E27FC236}">
              <a16:creationId xmlns:a16="http://schemas.microsoft.com/office/drawing/2014/main" id="{1338D192-80C9-4A41-9973-AB6B47776CE1}"/>
            </a:ext>
          </a:extLst>
        </xdr:cNvPr>
        <xdr:cNvSpPr txBox="1"/>
      </xdr:nvSpPr>
      <xdr:spPr>
        <a:xfrm>
          <a:off x="4673600" y="7267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63137</xdr:rowOff>
    </xdr:from>
    <xdr:to>
      <xdr:col>24</xdr:col>
      <xdr:colOff>152400</xdr:colOff>
      <xdr:row>42</xdr:row>
      <xdr:rowOff>63137</xdr:rowOff>
    </xdr:to>
    <xdr:cxnSp macro="">
      <xdr:nvCxnSpPr>
        <xdr:cNvPr id="60" name="直線コネクタ 59">
          <a:extLst>
            <a:ext uri="{FF2B5EF4-FFF2-40B4-BE49-F238E27FC236}">
              <a16:creationId xmlns:a16="http://schemas.microsoft.com/office/drawing/2014/main" id="{E5E75E3F-6D82-436D-A1AA-30B0F3380E6F}"/>
            </a:ext>
          </a:extLst>
        </xdr:cNvPr>
        <xdr:cNvCxnSpPr/>
      </xdr:nvCxnSpPr>
      <xdr:spPr>
        <a:xfrm>
          <a:off x="4546600" y="7264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D52598AD-FF4A-4EBD-AEB8-D7FB7599F940}"/>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378F3F4D-0C33-496B-BE3B-5AD14945DBEF}"/>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49547</xdr:rowOff>
    </xdr:from>
    <xdr:ext cx="405111" cy="259045"/>
    <xdr:sp macro="" textlink="">
      <xdr:nvSpPr>
        <xdr:cNvPr id="63" name="【道路】&#10;有形固定資産減価償却率平均値テキスト">
          <a:extLst>
            <a:ext uri="{FF2B5EF4-FFF2-40B4-BE49-F238E27FC236}">
              <a16:creationId xmlns:a16="http://schemas.microsoft.com/office/drawing/2014/main" id="{75BDA011-DF4D-472A-973B-B3646E86EF51}"/>
            </a:ext>
          </a:extLst>
        </xdr:cNvPr>
        <xdr:cNvSpPr txBox="1"/>
      </xdr:nvSpPr>
      <xdr:spPr>
        <a:xfrm>
          <a:off x="4673600" y="67360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71120</xdr:rowOff>
    </xdr:from>
    <xdr:to>
      <xdr:col>24</xdr:col>
      <xdr:colOff>114300</xdr:colOff>
      <xdr:row>40</xdr:row>
      <xdr:rowOff>1270</xdr:rowOff>
    </xdr:to>
    <xdr:sp macro="" textlink="">
      <xdr:nvSpPr>
        <xdr:cNvPr id="64" name="フローチャート: 判断 63">
          <a:extLst>
            <a:ext uri="{FF2B5EF4-FFF2-40B4-BE49-F238E27FC236}">
              <a16:creationId xmlns:a16="http://schemas.microsoft.com/office/drawing/2014/main" id="{5391626C-446C-4BBC-A978-20995CEF908A}"/>
            </a:ext>
          </a:extLst>
        </xdr:cNvPr>
        <xdr:cNvSpPr/>
      </xdr:nvSpPr>
      <xdr:spPr>
        <a:xfrm>
          <a:off x="4584700" y="675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39</xdr:row>
      <xdr:rowOff>10704</xdr:rowOff>
    </xdr:from>
    <xdr:to>
      <xdr:col>20</xdr:col>
      <xdr:colOff>38100</xdr:colOff>
      <xdr:row>39</xdr:row>
      <xdr:rowOff>112304</xdr:rowOff>
    </xdr:to>
    <xdr:sp macro="" textlink="">
      <xdr:nvSpPr>
        <xdr:cNvPr id="65" name="フローチャート: 判断 64">
          <a:extLst>
            <a:ext uri="{FF2B5EF4-FFF2-40B4-BE49-F238E27FC236}">
              <a16:creationId xmlns:a16="http://schemas.microsoft.com/office/drawing/2014/main" id="{1F6735ED-0608-4F29-996F-BF3BCB6238FE}"/>
            </a:ext>
          </a:extLst>
        </xdr:cNvPr>
        <xdr:cNvSpPr/>
      </xdr:nvSpPr>
      <xdr:spPr>
        <a:xfrm>
          <a:off x="3746500" y="669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157662</xdr:rowOff>
    </xdr:from>
    <xdr:to>
      <xdr:col>15</xdr:col>
      <xdr:colOff>101600</xdr:colOff>
      <xdr:row>39</xdr:row>
      <xdr:rowOff>87812</xdr:rowOff>
    </xdr:to>
    <xdr:sp macro="" textlink="">
      <xdr:nvSpPr>
        <xdr:cNvPr id="66" name="フローチャート: 判断 65">
          <a:extLst>
            <a:ext uri="{FF2B5EF4-FFF2-40B4-BE49-F238E27FC236}">
              <a16:creationId xmlns:a16="http://schemas.microsoft.com/office/drawing/2014/main" id="{58A25D1F-4E2B-4501-9B37-045A5BBE39AA}"/>
            </a:ext>
          </a:extLst>
        </xdr:cNvPr>
        <xdr:cNvSpPr/>
      </xdr:nvSpPr>
      <xdr:spPr>
        <a:xfrm>
          <a:off x="2857500" y="667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123372</xdr:rowOff>
    </xdr:from>
    <xdr:to>
      <xdr:col>10</xdr:col>
      <xdr:colOff>165100</xdr:colOff>
      <xdr:row>39</xdr:row>
      <xdr:rowOff>53522</xdr:rowOff>
    </xdr:to>
    <xdr:sp macro="" textlink="">
      <xdr:nvSpPr>
        <xdr:cNvPr id="67" name="フローチャート: 判断 66">
          <a:extLst>
            <a:ext uri="{FF2B5EF4-FFF2-40B4-BE49-F238E27FC236}">
              <a16:creationId xmlns:a16="http://schemas.microsoft.com/office/drawing/2014/main" id="{D72690DD-BC2C-4A8A-954F-08436EFE06A9}"/>
            </a:ext>
          </a:extLst>
        </xdr:cNvPr>
        <xdr:cNvSpPr/>
      </xdr:nvSpPr>
      <xdr:spPr>
        <a:xfrm>
          <a:off x="1968500" y="663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125004</xdr:rowOff>
    </xdr:from>
    <xdr:to>
      <xdr:col>6</xdr:col>
      <xdr:colOff>38100</xdr:colOff>
      <xdr:row>39</xdr:row>
      <xdr:rowOff>55154</xdr:rowOff>
    </xdr:to>
    <xdr:sp macro="" textlink="">
      <xdr:nvSpPr>
        <xdr:cNvPr id="68" name="フローチャート: 判断 67">
          <a:extLst>
            <a:ext uri="{FF2B5EF4-FFF2-40B4-BE49-F238E27FC236}">
              <a16:creationId xmlns:a16="http://schemas.microsoft.com/office/drawing/2014/main" id="{675EF0EF-24D9-45EE-8881-D9CFA2D1A208}"/>
            </a:ext>
          </a:extLst>
        </xdr:cNvPr>
        <xdr:cNvSpPr/>
      </xdr:nvSpPr>
      <xdr:spPr>
        <a:xfrm>
          <a:off x="1079500" y="664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6C75E0B2-87A8-4203-91D4-709C3E48BD0C}"/>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A36C8055-BD40-4561-807D-09C9F539149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936179A9-7734-4EFC-95B6-B3BE03F07F3E}"/>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9918E4E5-E0CA-4B27-BEB2-E5D374E8378A}"/>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7506BDC4-33CB-459C-9046-760A130FE9C4}"/>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138067</xdr:rowOff>
    </xdr:from>
    <xdr:to>
      <xdr:col>24</xdr:col>
      <xdr:colOff>114300</xdr:colOff>
      <xdr:row>39</xdr:row>
      <xdr:rowOff>68217</xdr:rowOff>
    </xdr:to>
    <xdr:sp macro="" textlink="">
      <xdr:nvSpPr>
        <xdr:cNvPr id="74" name="楕円 73">
          <a:extLst>
            <a:ext uri="{FF2B5EF4-FFF2-40B4-BE49-F238E27FC236}">
              <a16:creationId xmlns:a16="http://schemas.microsoft.com/office/drawing/2014/main" id="{775D67F1-FAB2-4985-927A-C7848467F36B}"/>
            </a:ext>
          </a:extLst>
        </xdr:cNvPr>
        <xdr:cNvSpPr/>
      </xdr:nvSpPr>
      <xdr:spPr>
        <a:xfrm>
          <a:off x="4584700" y="6653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160944</xdr:rowOff>
    </xdr:from>
    <xdr:ext cx="405111" cy="259045"/>
    <xdr:sp macro="" textlink="">
      <xdr:nvSpPr>
        <xdr:cNvPr id="75" name="【道路】&#10;有形固定資産減価償却率該当値テキスト">
          <a:extLst>
            <a:ext uri="{FF2B5EF4-FFF2-40B4-BE49-F238E27FC236}">
              <a16:creationId xmlns:a16="http://schemas.microsoft.com/office/drawing/2014/main" id="{D3C59E38-2388-47A6-A7B9-35383744ADD3}"/>
            </a:ext>
          </a:extLst>
        </xdr:cNvPr>
        <xdr:cNvSpPr txBox="1"/>
      </xdr:nvSpPr>
      <xdr:spPr>
        <a:xfrm>
          <a:off x="4673600" y="6504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120106</xdr:rowOff>
    </xdr:from>
    <xdr:to>
      <xdr:col>20</xdr:col>
      <xdr:colOff>38100</xdr:colOff>
      <xdr:row>39</xdr:row>
      <xdr:rowOff>50256</xdr:rowOff>
    </xdr:to>
    <xdr:sp macro="" textlink="">
      <xdr:nvSpPr>
        <xdr:cNvPr id="76" name="楕円 75">
          <a:extLst>
            <a:ext uri="{FF2B5EF4-FFF2-40B4-BE49-F238E27FC236}">
              <a16:creationId xmlns:a16="http://schemas.microsoft.com/office/drawing/2014/main" id="{8EA8C79B-0C33-41DD-99FB-B9701BBC4582}"/>
            </a:ext>
          </a:extLst>
        </xdr:cNvPr>
        <xdr:cNvSpPr/>
      </xdr:nvSpPr>
      <xdr:spPr>
        <a:xfrm>
          <a:off x="3746500" y="663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170906</xdr:rowOff>
    </xdr:from>
    <xdr:to>
      <xdr:col>24</xdr:col>
      <xdr:colOff>63500</xdr:colOff>
      <xdr:row>39</xdr:row>
      <xdr:rowOff>17417</xdr:rowOff>
    </xdr:to>
    <xdr:cxnSp macro="">
      <xdr:nvCxnSpPr>
        <xdr:cNvPr id="77" name="直線コネクタ 76">
          <a:extLst>
            <a:ext uri="{FF2B5EF4-FFF2-40B4-BE49-F238E27FC236}">
              <a16:creationId xmlns:a16="http://schemas.microsoft.com/office/drawing/2014/main" id="{8EDE5D6E-5679-403B-945D-CA4F704842FA}"/>
            </a:ext>
          </a:extLst>
        </xdr:cNvPr>
        <xdr:cNvCxnSpPr/>
      </xdr:nvCxnSpPr>
      <xdr:spPr>
        <a:xfrm>
          <a:off x="3797300" y="6686006"/>
          <a:ext cx="8382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139700</xdr:rowOff>
    </xdr:from>
    <xdr:to>
      <xdr:col>15</xdr:col>
      <xdr:colOff>101600</xdr:colOff>
      <xdr:row>39</xdr:row>
      <xdr:rowOff>69850</xdr:rowOff>
    </xdr:to>
    <xdr:sp macro="" textlink="">
      <xdr:nvSpPr>
        <xdr:cNvPr id="78" name="楕円 77">
          <a:extLst>
            <a:ext uri="{FF2B5EF4-FFF2-40B4-BE49-F238E27FC236}">
              <a16:creationId xmlns:a16="http://schemas.microsoft.com/office/drawing/2014/main" id="{3FCBF01C-C9D8-41D7-8CF4-3C5C56386101}"/>
            </a:ext>
          </a:extLst>
        </xdr:cNvPr>
        <xdr:cNvSpPr/>
      </xdr:nvSpPr>
      <xdr:spPr>
        <a:xfrm>
          <a:off x="2857500" y="665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170906</xdr:rowOff>
    </xdr:from>
    <xdr:to>
      <xdr:col>19</xdr:col>
      <xdr:colOff>177800</xdr:colOff>
      <xdr:row>39</xdr:row>
      <xdr:rowOff>19050</xdr:rowOff>
    </xdr:to>
    <xdr:cxnSp macro="">
      <xdr:nvCxnSpPr>
        <xdr:cNvPr id="79" name="直線コネクタ 78">
          <a:extLst>
            <a:ext uri="{FF2B5EF4-FFF2-40B4-BE49-F238E27FC236}">
              <a16:creationId xmlns:a16="http://schemas.microsoft.com/office/drawing/2014/main" id="{EA9B0217-B882-4F66-AC8F-483C643D5B2B}"/>
            </a:ext>
          </a:extLst>
        </xdr:cNvPr>
        <xdr:cNvCxnSpPr/>
      </xdr:nvCxnSpPr>
      <xdr:spPr>
        <a:xfrm flipV="1">
          <a:off x="2908300" y="6686006"/>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107043</xdr:rowOff>
    </xdr:from>
    <xdr:to>
      <xdr:col>10</xdr:col>
      <xdr:colOff>165100</xdr:colOff>
      <xdr:row>39</xdr:row>
      <xdr:rowOff>37193</xdr:rowOff>
    </xdr:to>
    <xdr:sp macro="" textlink="">
      <xdr:nvSpPr>
        <xdr:cNvPr id="80" name="楕円 79">
          <a:extLst>
            <a:ext uri="{FF2B5EF4-FFF2-40B4-BE49-F238E27FC236}">
              <a16:creationId xmlns:a16="http://schemas.microsoft.com/office/drawing/2014/main" id="{686DAD54-4709-4907-AEB8-71760CAFBCA5}"/>
            </a:ext>
          </a:extLst>
        </xdr:cNvPr>
        <xdr:cNvSpPr/>
      </xdr:nvSpPr>
      <xdr:spPr>
        <a:xfrm>
          <a:off x="1968500" y="6622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157843</xdr:rowOff>
    </xdr:from>
    <xdr:to>
      <xdr:col>15</xdr:col>
      <xdr:colOff>50800</xdr:colOff>
      <xdr:row>39</xdr:row>
      <xdr:rowOff>19050</xdr:rowOff>
    </xdr:to>
    <xdr:cxnSp macro="">
      <xdr:nvCxnSpPr>
        <xdr:cNvPr id="81" name="直線コネクタ 80">
          <a:extLst>
            <a:ext uri="{FF2B5EF4-FFF2-40B4-BE49-F238E27FC236}">
              <a16:creationId xmlns:a16="http://schemas.microsoft.com/office/drawing/2014/main" id="{D9F11626-7E91-4087-BE99-9D4083C2350C}"/>
            </a:ext>
          </a:extLst>
        </xdr:cNvPr>
        <xdr:cNvCxnSpPr/>
      </xdr:nvCxnSpPr>
      <xdr:spPr>
        <a:xfrm>
          <a:off x="2019300" y="66729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79284</xdr:rowOff>
    </xdr:from>
    <xdr:to>
      <xdr:col>6</xdr:col>
      <xdr:colOff>38100</xdr:colOff>
      <xdr:row>39</xdr:row>
      <xdr:rowOff>9434</xdr:rowOff>
    </xdr:to>
    <xdr:sp macro="" textlink="">
      <xdr:nvSpPr>
        <xdr:cNvPr id="82" name="楕円 81">
          <a:extLst>
            <a:ext uri="{FF2B5EF4-FFF2-40B4-BE49-F238E27FC236}">
              <a16:creationId xmlns:a16="http://schemas.microsoft.com/office/drawing/2014/main" id="{C072B451-B779-4E70-B3CA-3AE01D30A778}"/>
            </a:ext>
          </a:extLst>
        </xdr:cNvPr>
        <xdr:cNvSpPr/>
      </xdr:nvSpPr>
      <xdr:spPr>
        <a:xfrm>
          <a:off x="1079500" y="6594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130084</xdr:rowOff>
    </xdr:from>
    <xdr:to>
      <xdr:col>10</xdr:col>
      <xdr:colOff>114300</xdr:colOff>
      <xdr:row>38</xdr:row>
      <xdr:rowOff>157843</xdr:rowOff>
    </xdr:to>
    <xdr:cxnSp macro="">
      <xdr:nvCxnSpPr>
        <xdr:cNvPr id="83" name="直線コネクタ 82">
          <a:extLst>
            <a:ext uri="{FF2B5EF4-FFF2-40B4-BE49-F238E27FC236}">
              <a16:creationId xmlns:a16="http://schemas.microsoft.com/office/drawing/2014/main" id="{2263A9BA-BA27-4BD4-BBEC-B8DE5CAB363A}"/>
            </a:ext>
          </a:extLst>
        </xdr:cNvPr>
        <xdr:cNvCxnSpPr/>
      </xdr:nvCxnSpPr>
      <xdr:spPr>
        <a:xfrm>
          <a:off x="1130300" y="6645184"/>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103431</xdr:rowOff>
    </xdr:from>
    <xdr:ext cx="405111" cy="259045"/>
    <xdr:sp macro="" textlink="">
      <xdr:nvSpPr>
        <xdr:cNvPr id="84" name="n_1aveValue【道路】&#10;有形固定資産減価償却率">
          <a:extLst>
            <a:ext uri="{FF2B5EF4-FFF2-40B4-BE49-F238E27FC236}">
              <a16:creationId xmlns:a16="http://schemas.microsoft.com/office/drawing/2014/main" id="{569356FC-9468-4262-9240-3C0532E537C5}"/>
            </a:ext>
          </a:extLst>
        </xdr:cNvPr>
        <xdr:cNvSpPr txBox="1"/>
      </xdr:nvSpPr>
      <xdr:spPr>
        <a:xfrm>
          <a:off x="3582044" y="678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78939</xdr:rowOff>
    </xdr:from>
    <xdr:ext cx="405111" cy="259045"/>
    <xdr:sp macro="" textlink="">
      <xdr:nvSpPr>
        <xdr:cNvPr id="85" name="n_2aveValue【道路】&#10;有形固定資産減価償却率">
          <a:extLst>
            <a:ext uri="{FF2B5EF4-FFF2-40B4-BE49-F238E27FC236}">
              <a16:creationId xmlns:a16="http://schemas.microsoft.com/office/drawing/2014/main" id="{F71A431D-CB16-47DE-B4FA-4C9ACD18B277}"/>
            </a:ext>
          </a:extLst>
        </xdr:cNvPr>
        <xdr:cNvSpPr txBox="1"/>
      </xdr:nvSpPr>
      <xdr:spPr>
        <a:xfrm>
          <a:off x="2705744" y="676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44649</xdr:rowOff>
    </xdr:from>
    <xdr:ext cx="405111" cy="259045"/>
    <xdr:sp macro="" textlink="">
      <xdr:nvSpPr>
        <xdr:cNvPr id="86" name="n_3aveValue【道路】&#10;有形固定資産減価償却率">
          <a:extLst>
            <a:ext uri="{FF2B5EF4-FFF2-40B4-BE49-F238E27FC236}">
              <a16:creationId xmlns:a16="http://schemas.microsoft.com/office/drawing/2014/main" id="{ABFE81DA-8CCE-40D0-885C-83B0FD966005}"/>
            </a:ext>
          </a:extLst>
        </xdr:cNvPr>
        <xdr:cNvSpPr txBox="1"/>
      </xdr:nvSpPr>
      <xdr:spPr>
        <a:xfrm>
          <a:off x="1816744" y="673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46281</xdr:rowOff>
    </xdr:from>
    <xdr:ext cx="405111" cy="259045"/>
    <xdr:sp macro="" textlink="">
      <xdr:nvSpPr>
        <xdr:cNvPr id="87" name="n_4aveValue【道路】&#10;有形固定資産減価償却率">
          <a:extLst>
            <a:ext uri="{FF2B5EF4-FFF2-40B4-BE49-F238E27FC236}">
              <a16:creationId xmlns:a16="http://schemas.microsoft.com/office/drawing/2014/main" id="{05778A45-1C5F-4D9E-AE4B-F5C8AF7DDEC9}"/>
            </a:ext>
          </a:extLst>
        </xdr:cNvPr>
        <xdr:cNvSpPr txBox="1"/>
      </xdr:nvSpPr>
      <xdr:spPr>
        <a:xfrm>
          <a:off x="927744" y="6732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66783</xdr:rowOff>
    </xdr:from>
    <xdr:ext cx="405111" cy="259045"/>
    <xdr:sp macro="" textlink="">
      <xdr:nvSpPr>
        <xdr:cNvPr id="88" name="n_1mainValue【道路】&#10;有形固定資産減価償却率">
          <a:extLst>
            <a:ext uri="{FF2B5EF4-FFF2-40B4-BE49-F238E27FC236}">
              <a16:creationId xmlns:a16="http://schemas.microsoft.com/office/drawing/2014/main" id="{D20FEF39-F5D0-4C57-9F25-1EA3C37E5CE4}"/>
            </a:ext>
          </a:extLst>
        </xdr:cNvPr>
        <xdr:cNvSpPr txBox="1"/>
      </xdr:nvSpPr>
      <xdr:spPr>
        <a:xfrm>
          <a:off x="3582044" y="641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86377</xdr:rowOff>
    </xdr:from>
    <xdr:ext cx="405111" cy="259045"/>
    <xdr:sp macro="" textlink="">
      <xdr:nvSpPr>
        <xdr:cNvPr id="89" name="n_2mainValue【道路】&#10;有形固定資産減価償却率">
          <a:extLst>
            <a:ext uri="{FF2B5EF4-FFF2-40B4-BE49-F238E27FC236}">
              <a16:creationId xmlns:a16="http://schemas.microsoft.com/office/drawing/2014/main" id="{E27155BF-8E1A-43D6-9C25-3D73C67B0DCF}"/>
            </a:ext>
          </a:extLst>
        </xdr:cNvPr>
        <xdr:cNvSpPr txBox="1"/>
      </xdr:nvSpPr>
      <xdr:spPr>
        <a:xfrm>
          <a:off x="2705744" y="643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53720</xdr:rowOff>
    </xdr:from>
    <xdr:ext cx="405111" cy="259045"/>
    <xdr:sp macro="" textlink="">
      <xdr:nvSpPr>
        <xdr:cNvPr id="90" name="n_3mainValue【道路】&#10;有形固定資産減価償却率">
          <a:extLst>
            <a:ext uri="{FF2B5EF4-FFF2-40B4-BE49-F238E27FC236}">
              <a16:creationId xmlns:a16="http://schemas.microsoft.com/office/drawing/2014/main" id="{EBC63A89-5B13-47F5-A953-278C1194324C}"/>
            </a:ext>
          </a:extLst>
        </xdr:cNvPr>
        <xdr:cNvSpPr txBox="1"/>
      </xdr:nvSpPr>
      <xdr:spPr>
        <a:xfrm>
          <a:off x="1816744" y="6397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25961</xdr:rowOff>
    </xdr:from>
    <xdr:ext cx="405111" cy="259045"/>
    <xdr:sp macro="" textlink="">
      <xdr:nvSpPr>
        <xdr:cNvPr id="91" name="n_4mainValue【道路】&#10;有形固定資産減価償却率">
          <a:extLst>
            <a:ext uri="{FF2B5EF4-FFF2-40B4-BE49-F238E27FC236}">
              <a16:creationId xmlns:a16="http://schemas.microsoft.com/office/drawing/2014/main" id="{3A5DF552-16EB-4595-8084-AD47DA89ADAF}"/>
            </a:ext>
          </a:extLst>
        </xdr:cNvPr>
        <xdr:cNvSpPr txBox="1"/>
      </xdr:nvSpPr>
      <xdr:spPr>
        <a:xfrm>
          <a:off x="927744" y="63696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426EED2C-6F49-4A67-A943-C29AE1BAF06E}"/>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0A0B2B2D-DAFF-4583-8CFC-25D174CBE210}"/>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13A8582E-6F2B-4DD2-AF0F-33D896F96FF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FE2EC2AB-5DAB-4B82-B54F-FA672EE5B27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2111AFC0-9DDB-4800-92D6-0823F79A196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5E9A5B2C-0DB5-4DE2-8061-3A5790928A05}"/>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955C4F64-D2F3-4063-9119-1C007C4CF89C}"/>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81F2AC69-B656-4DF9-ABFF-2071B6EB0E0E}"/>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BE72C94C-E48F-4561-A7DE-0D4A9490A86F}"/>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76BCA775-C14F-47D7-9201-4DA0D16F893C}"/>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2FB17318-8DC8-4BAF-B448-1D9CD0E2E453}"/>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ACD061DE-1F40-4730-82F2-596FFC06E46D}"/>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61604CCA-9B12-4A14-97EA-AEAEC72F0D94}"/>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270FB206-5835-4714-890F-C8017262F689}"/>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7892C40C-4100-445D-8308-04F4F6AA2199}"/>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B8180B9A-8844-4ACF-881E-A40ADC61AFD4}"/>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0AC42C66-6670-4BFB-A5AD-B11358BE9017}"/>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C1D3044A-62EE-4337-9073-A292F5BA9EE1}"/>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3B79B975-FC70-4401-9CBA-766F2AD2F4BF}"/>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3F2F9BB9-1099-4FA2-8E2A-ABE576AA02EE}"/>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0B4BB167-035C-41CE-8862-4AD125DEAA96}"/>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22B3B713-36D1-4A83-B657-8FB53D9B7BC2}"/>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B110E074-D194-4612-AD3B-939A907C5ADF}"/>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125238</xdr:rowOff>
    </xdr:from>
    <xdr:to>
      <xdr:col>54</xdr:col>
      <xdr:colOff>189865</xdr:colOff>
      <xdr:row>42</xdr:row>
      <xdr:rowOff>17858</xdr:rowOff>
    </xdr:to>
    <xdr:cxnSp macro="">
      <xdr:nvCxnSpPr>
        <xdr:cNvPr id="115" name="直線コネクタ 114">
          <a:extLst>
            <a:ext uri="{FF2B5EF4-FFF2-40B4-BE49-F238E27FC236}">
              <a16:creationId xmlns:a16="http://schemas.microsoft.com/office/drawing/2014/main" id="{FACCE48C-9C81-45F1-B1DC-37ED7578804E}"/>
            </a:ext>
          </a:extLst>
        </xdr:cNvPr>
        <xdr:cNvCxnSpPr/>
      </xdr:nvCxnSpPr>
      <xdr:spPr>
        <a:xfrm flipV="1">
          <a:off x="10476865" y="5954538"/>
          <a:ext cx="0" cy="1264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21685</xdr:rowOff>
    </xdr:from>
    <xdr:ext cx="534377" cy="259045"/>
    <xdr:sp macro="" textlink="">
      <xdr:nvSpPr>
        <xdr:cNvPr id="116" name="【道路】&#10;一人当たり延長最小値テキスト">
          <a:extLst>
            <a:ext uri="{FF2B5EF4-FFF2-40B4-BE49-F238E27FC236}">
              <a16:creationId xmlns:a16="http://schemas.microsoft.com/office/drawing/2014/main" id="{B39AE39C-360A-4227-A18C-2BFEF5460E47}"/>
            </a:ext>
          </a:extLst>
        </xdr:cNvPr>
        <xdr:cNvSpPr txBox="1"/>
      </xdr:nvSpPr>
      <xdr:spPr>
        <a:xfrm>
          <a:off x="10515600" y="7222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17858</xdr:rowOff>
    </xdr:from>
    <xdr:to>
      <xdr:col>55</xdr:col>
      <xdr:colOff>88900</xdr:colOff>
      <xdr:row>42</xdr:row>
      <xdr:rowOff>17858</xdr:rowOff>
    </xdr:to>
    <xdr:cxnSp macro="">
      <xdr:nvCxnSpPr>
        <xdr:cNvPr id="117" name="直線コネクタ 116">
          <a:extLst>
            <a:ext uri="{FF2B5EF4-FFF2-40B4-BE49-F238E27FC236}">
              <a16:creationId xmlns:a16="http://schemas.microsoft.com/office/drawing/2014/main" id="{EEC9413B-539F-49D8-A79F-A6A5F9726DD4}"/>
            </a:ext>
          </a:extLst>
        </xdr:cNvPr>
        <xdr:cNvCxnSpPr/>
      </xdr:nvCxnSpPr>
      <xdr:spPr>
        <a:xfrm>
          <a:off x="10388600" y="7218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71915</xdr:rowOff>
    </xdr:from>
    <xdr:ext cx="599010" cy="259045"/>
    <xdr:sp macro="" textlink="">
      <xdr:nvSpPr>
        <xdr:cNvPr id="118" name="【道路】&#10;一人当たり延長最大値テキスト">
          <a:extLst>
            <a:ext uri="{FF2B5EF4-FFF2-40B4-BE49-F238E27FC236}">
              <a16:creationId xmlns:a16="http://schemas.microsoft.com/office/drawing/2014/main" id="{11C9BB82-2E6D-4AAE-87B1-2C18CD346647}"/>
            </a:ext>
          </a:extLst>
        </xdr:cNvPr>
        <xdr:cNvSpPr txBox="1"/>
      </xdr:nvSpPr>
      <xdr:spPr>
        <a:xfrm>
          <a:off x="10515600" y="5729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125238</xdr:rowOff>
    </xdr:from>
    <xdr:to>
      <xdr:col>55</xdr:col>
      <xdr:colOff>88900</xdr:colOff>
      <xdr:row>34</xdr:row>
      <xdr:rowOff>125238</xdr:rowOff>
    </xdr:to>
    <xdr:cxnSp macro="">
      <xdr:nvCxnSpPr>
        <xdr:cNvPr id="119" name="直線コネクタ 118">
          <a:extLst>
            <a:ext uri="{FF2B5EF4-FFF2-40B4-BE49-F238E27FC236}">
              <a16:creationId xmlns:a16="http://schemas.microsoft.com/office/drawing/2014/main" id="{A763ADB5-5A2B-4FF9-82E4-071EC0CF6B90}"/>
            </a:ext>
          </a:extLst>
        </xdr:cNvPr>
        <xdr:cNvCxnSpPr/>
      </xdr:nvCxnSpPr>
      <xdr:spPr>
        <a:xfrm>
          <a:off x="10388600" y="59545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14243</xdr:rowOff>
    </xdr:from>
    <xdr:ext cx="534377" cy="259045"/>
    <xdr:sp macro="" textlink="">
      <xdr:nvSpPr>
        <xdr:cNvPr id="120" name="【道路】&#10;一人当たり延長平均値テキスト">
          <a:extLst>
            <a:ext uri="{FF2B5EF4-FFF2-40B4-BE49-F238E27FC236}">
              <a16:creationId xmlns:a16="http://schemas.microsoft.com/office/drawing/2014/main" id="{7CC045F4-BC81-403C-B91E-62688E4F5EDE}"/>
            </a:ext>
          </a:extLst>
        </xdr:cNvPr>
        <xdr:cNvSpPr txBox="1"/>
      </xdr:nvSpPr>
      <xdr:spPr>
        <a:xfrm>
          <a:off x="10515600" y="68722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162816</xdr:rowOff>
    </xdr:from>
    <xdr:to>
      <xdr:col>55</xdr:col>
      <xdr:colOff>50800</xdr:colOff>
      <xdr:row>41</xdr:row>
      <xdr:rowOff>92966</xdr:rowOff>
    </xdr:to>
    <xdr:sp macro="" textlink="">
      <xdr:nvSpPr>
        <xdr:cNvPr id="121" name="フローチャート: 判断 120">
          <a:extLst>
            <a:ext uri="{FF2B5EF4-FFF2-40B4-BE49-F238E27FC236}">
              <a16:creationId xmlns:a16="http://schemas.microsoft.com/office/drawing/2014/main" id="{CE1F28F7-9138-408A-A61E-B9132B77E03C}"/>
            </a:ext>
          </a:extLst>
        </xdr:cNvPr>
        <xdr:cNvSpPr/>
      </xdr:nvSpPr>
      <xdr:spPr>
        <a:xfrm>
          <a:off x="10426700" y="7020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153919</xdr:rowOff>
    </xdr:from>
    <xdr:to>
      <xdr:col>50</xdr:col>
      <xdr:colOff>165100</xdr:colOff>
      <xdr:row>41</xdr:row>
      <xdr:rowOff>84069</xdr:rowOff>
    </xdr:to>
    <xdr:sp macro="" textlink="">
      <xdr:nvSpPr>
        <xdr:cNvPr id="122" name="フローチャート: 判断 121">
          <a:extLst>
            <a:ext uri="{FF2B5EF4-FFF2-40B4-BE49-F238E27FC236}">
              <a16:creationId xmlns:a16="http://schemas.microsoft.com/office/drawing/2014/main" id="{D843FCD1-5AB0-4419-B65F-78F437F31BEC}"/>
            </a:ext>
          </a:extLst>
        </xdr:cNvPr>
        <xdr:cNvSpPr/>
      </xdr:nvSpPr>
      <xdr:spPr>
        <a:xfrm>
          <a:off x="9588500" y="7011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160704</xdr:rowOff>
    </xdr:from>
    <xdr:to>
      <xdr:col>46</xdr:col>
      <xdr:colOff>38100</xdr:colOff>
      <xdr:row>41</xdr:row>
      <xdr:rowOff>90854</xdr:rowOff>
    </xdr:to>
    <xdr:sp macro="" textlink="">
      <xdr:nvSpPr>
        <xdr:cNvPr id="123" name="フローチャート: 判断 122">
          <a:extLst>
            <a:ext uri="{FF2B5EF4-FFF2-40B4-BE49-F238E27FC236}">
              <a16:creationId xmlns:a16="http://schemas.microsoft.com/office/drawing/2014/main" id="{EB589A67-E8C3-428D-A958-C186CE357E01}"/>
            </a:ext>
          </a:extLst>
        </xdr:cNvPr>
        <xdr:cNvSpPr/>
      </xdr:nvSpPr>
      <xdr:spPr>
        <a:xfrm>
          <a:off x="8699500" y="7018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163206</xdr:rowOff>
    </xdr:from>
    <xdr:to>
      <xdr:col>41</xdr:col>
      <xdr:colOff>101600</xdr:colOff>
      <xdr:row>41</xdr:row>
      <xdr:rowOff>93356</xdr:rowOff>
    </xdr:to>
    <xdr:sp macro="" textlink="">
      <xdr:nvSpPr>
        <xdr:cNvPr id="124" name="フローチャート: 判断 123">
          <a:extLst>
            <a:ext uri="{FF2B5EF4-FFF2-40B4-BE49-F238E27FC236}">
              <a16:creationId xmlns:a16="http://schemas.microsoft.com/office/drawing/2014/main" id="{709B2E43-9BEE-4C89-9B7D-9B27D426BE4A}"/>
            </a:ext>
          </a:extLst>
        </xdr:cNvPr>
        <xdr:cNvSpPr/>
      </xdr:nvSpPr>
      <xdr:spPr>
        <a:xfrm>
          <a:off x="7810500" y="7021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41878</xdr:rowOff>
    </xdr:from>
    <xdr:to>
      <xdr:col>36</xdr:col>
      <xdr:colOff>165100</xdr:colOff>
      <xdr:row>41</xdr:row>
      <xdr:rowOff>143478</xdr:rowOff>
    </xdr:to>
    <xdr:sp macro="" textlink="">
      <xdr:nvSpPr>
        <xdr:cNvPr id="125" name="フローチャート: 判断 124">
          <a:extLst>
            <a:ext uri="{FF2B5EF4-FFF2-40B4-BE49-F238E27FC236}">
              <a16:creationId xmlns:a16="http://schemas.microsoft.com/office/drawing/2014/main" id="{B1CBB472-0E55-41F8-9B24-72C4001F75B1}"/>
            </a:ext>
          </a:extLst>
        </xdr:cNvPr>
        <xdr:cNvSpPr/>
      </xdr:nvSpPr>
      <xdr:spPr>
        <a:xfrm>
          <a:off x="6921500" y="707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A33889F3-AEFF-4E7C-939C-487C6AB49D8F}"/>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6F693F1A-3BFC-445C-AFE6-28C14742E8A7}"/>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290260E2-299A-4AA4-8D50-E34F2718B11D}"/>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8EDB1E52-20F2-4BD4-B915-CB10ADCEAAB0}"/>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02D170FF-2599-4986-A4FB-BC506D58743E}"/>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32548</xdr:rowOff>
    </xdr:from>
    <xdr:to>
      <xdr:col>55</xdr:col>
      <xdr:colOff>50800</xdr:colOff>
      <xdr:row>41</xdr:row>
      <xdr:rowOff>134148</xdr:rowOff>
    </xdr:to>
    <xdr:sp macro="" textlink="">
      <xdr:nvSpPr>
        <xdr:cNvPr id="131" name="楕円 130">
          <a:extLst>
            <a:ext uri="{FF2B5EF4-FFF2-40B4-BE49-F238E27FC236}">
              <a16:creationId xmlns:a16="http://schemas.microsoft.com/office/drawing/2014/main" id="{06DEE569-2139-4E8B-AA4F-26DF1D383B62}"/>
            </a:ext>
          </a:extLst>
        </xdr:cNvPr>
        <xdr:cNvSpPr/>
      </xdr:nvSpPr>
      <xdr:spPr>
        <a:xfrm>
          <a:off x="10426700" y="7061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141243</xdr:rowOff>
    </xdr:from>
    <xdr:ext cx="534377" cy="259045"/>
    <xdr:sp macro="" textlink="">
      <xdr:nvSpPr>
        <xdr:cNvPr id="132" name="【道路】&#10;一人当たり延長該当値テキスト">
          <a:extLst>
            <a:ext uri="{FF2B5EF4-FFF2-40B4-BE49-F238E27FC236}">
              <a16:creationId xmlns:a16="http://schemas.microsoft.com/office/drawing/2014/main" id="{71B5B65A-AE64-4401-92F1-C5EDB5F9C25D}"/>
            </a:ext>
          </a:extLst>
        </xdr:cNvPr>
        <xdr:cNvSpPr txBox="1"/>
      </xdr:nvSpPr>
      <xdr:spPr>
        <a:xfrm>
          <a:off x="10515600" y="6999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35440</xdr:rowOff>
    </xdr:from>
    <xdr:to>
      <xdr:col>50</xdr:col>
      <xdr:colOff>165100</xdr:colOff>
      <xdr:row>41</xdr:row>
      <xdr:rowOff>137040</xdr:rowOff>
    </xdr:to>
    <xdr:sp macro="" textlink="">
      <xdr:nvSpPr>
        <xdr:cNvPr id="133" name="楕円 132">
          <a:extLst>
            <a:ext uri="{FF2B5EF4-FFF2-40B4-BE49-F238E27FC236}">
              <a16:creationId xmlns:a16="http://schemas.microsoft.com/office/drawing/2014/main" id="{9C932A6E-E06C-4B31-99FE-014D4F4BBE6D}"/>
            </a:ext>
          </a:extLst>
        </xdr:cNvPr>
        <xdr:cNvSpPr/>
      </xdr:nvSpPr>
      <xdr:spPr>
        <a:xfrm>
          <a:off x="9588500" y="7064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83348</xdr:rowOff>
    </xdr:from>
    <xdr:to>
      <xdr:col>55</xdr:col>
      <xdr:colOff>0</xdr:colOff>
      <xdr:row>41</xdr:row>
      <xdr:rowOff>86240</xdr:rowOff>
    </xdr:to>
    <xdr:cxnSp macro="">
      <xdr:nvCxnSpPr>
        <xdr:cNvPr id="134" name="直線コネクタ 133">
          <a:extLst>
            <a:ext uri="{FF2B5EF4-FFF2-40B4-BE49-F238E27FC236}">
              <a16:creationId xmlns:a16="http://schemas.microsoft.com/office/drawing/2014/main" id="{BB1B099C-F6F1-4B6D-86FE-54CDC41F7D8F}"/>
            </a:ext>
          </a:extLst>
        </xdr:cNvPr>
        <xdr:cNvCxnSpPr/>
      </xdr:nvCxnSpPr>
      <xdr:spPr>
        <a:xfrm flipV="1">
          <a:off x="9639300" y="7112798"/>
          <a:ext cx="838200" cy="2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38842</xdr:rowOff>
    </xdr:from>
    <xdr:to>
      <xdr:col>46</xdr:col>
      <xdr:colOff>38100</xdr:colOff>
      <xdr:row>41</xdr:row>
      <xdr:rowOff>140442</xdr:rowOff>
    </xdr:to>
    <xdr:sp macro="" textlink="">
      <xdr:nvSpPr>
        <xdr:cNvPr id="135" name="楕円 134">
          <a:extLst>
            <a:ext uri="{FF2B5EF4-FFF2-40B4-BE49-F238E27FC236}">
              <a16:creationId xmlns:a16="http://schemas.microsoft.com/office/drawing/2014/main" id="{A748A06B-AD0D-4E4E-8A92-3D9FD0225AEB}"/>
            </a:ext>
          </a:extLst>
        </xdr:cNvPr>
        <xdr:cNvSpPr/>
      </xdr:nvSpPr>
      <xdr:spPr>
        <a:xfrm>
          <a:off x="8699500" y="7068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86240</xdr:rowOff>
    </xdr:from>
    <xdr:to>
      <xdr:col>50</xdr:col>
      <xdr:colOff>114300</xdr:colOff>
      <xdr:row>41</xdr:row>
      <xdr:rowOff>89642</xdr:rowOff>
    </xdr:to>
    <xdr:cxnSp macro="">
      <xdr:nvCxnSpPr>
        <xdr:cNvPr id="136" name="直線コネクタ 135">
          <a:extLst>
            <a:ext uri="{FF2B5EF4-FFF2-40B4-BE49-F238E27FC236}">
              <a16:creationId xmlns:a16="http://schemas.microsoft.com/office/drawing/2014/main" id="{357B961E-8226-4E00-B7A5-03DA57F659DF}"/>
            </a:ext>
          </a:extLst>
        </xdr:cNvPr>
        <xdr:cNvCxnSpPr/>
      </xdr:nvCxnSpPr>
      <xdr:spPr>
        <a:xfrm flipV="1">
          <a:off x="8750300" y="7115690"/>
          <a:ext cx="889000" cy="3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41162</xdr:rowOff>
    </xdr:from>
    <xdr:to>
      <xdr:col>41</xdr:col>
      <xdr:colOff>101600</xdr:colOff>
      <xdr:row>41</xdr:row>
      <xdr:rowOff>142762</xdr:rowOff>
    </xdr:to>
    <xdr:sp macro="" textlink="">
      <xdr:nvSpPr>
        <xdr:cNvPr id="137" name="楕円 136">
          <a:extLst>
            <a:ext uri="{FF2B5EF4-FFF2-40B4-BE49-F238E27FC236}">
              <a16:creationId xmlns:a16="http://schemas.microsoft.com/office/drawing/2014/main" id="{8FF6BE50-1625-41F9-B6FE-EF37058BF9F6}"/>
            </a:ext>
          </a:extLst>
        </xdr:cNvPr>
        <xdr:cNvSpPr/>
      </xdr:nvSpPr>
      <xdr:spPr>
        <a:xfrm>
          <a:off x="7810500" y="7070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89642</xdr:rowOff>
    </xdr:from>
    <xdr:to>
      <xdr:col>45</xdr:col>
      <xdr:colOff>177800</xdr:colOff>
      <xdr:row>41</xdr:row>
      <xdr:rowOff>91962</xdr:rowOff>
    </xdr:to>
    <xdr:cxnSp macro="">
      <xdr:nvCxnSpPr>
        <xdr:cNvPr id="138" name="直線コネクタ 137">
          <a:extLst>
            <a:ext uri="{FF2B5EF4-FFF2-40B4-BE49-F238E27FC236}">
              <a16:creationId xmlns:a16="http://schemas.microsoft.com/office/drawing/2014/main" id="{FDE6395E-D3DE-4DD6-B39D-2628F36B2ADF}"/>
            </a:ext>
          </a:extLst>
        </xdr:cNvPr>
        <xdr:cNvCxnSpPr/>
      </xdr:nvCxnSpPr>
      <xdr:spPr>
        <a:xfrm flipV="1">
          <a:off x="7861300" y="7119092"/>
          <a:ext cx="889000" cy="2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39741</xdr:rowOff>
    </xdr:from>
    <xdr:to>
      <xdr:col>36</xdr:col>
      <xdr:colOff>165100</xdr:colOff>
      <xdr:row>41</xdr:row>
      <xdr:rowOff>141341</xdr:rowOff>
    </xdr:to>
    <xdr:sp macro="" textlink="">
      <xdr:nvSpPr>
        <xdr:cNvPr id="139" name="楕円 138">
          <a:extLst>
            <a:ext uri="{FF2B5EF4-FFF2-40B4-BE49-F238E27FC236}">
              <a16:creationId xmlns:a16="http://schemas.microsoft.com/office/drawing/2014/main" id="{83A7A11F-B3A8-4B30-8CF6-FC84F49B4CF9}"/>
            </a:ext>
          </a:extLst>
        </xdr:cNvPr>
        <xdr:cNvSpPr/>
      </xdr:nvSpPr>
      <xdr:spPr>
        <a:xfrm>
          <a:off x="6921500" y="7069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90541</xdr:rowOff>
    </xdr:from>
    <xdr:to>
      <xdr:col>41</xdr:col>
      <xdr:colOff>50800</xdr:colOff>
      <xdr:row>41</xdr:row>
      <xdr:rowOff>91962</xdr:rowOff>
    </xdr:to>
    <xdr:cxnSp macro="">
      <xdr:nvCxnSpPr>
        <xdr:cNvPr id="140" name="直線コネクタ 139">
          <a:extLst>
            <a:ext uri="{FF2B5EF4-FFF2-40B4-BE49-F238E27FC236}">
              <a16:creationId xmlns:a16="http://schemas.microsoft.com/office/drawing/2014/main" id="{121ED210-7ACB-4F61-86D6-953C74CF0972}"/>
            </a:ext>
          </a:extLst>
        </xdr:cNvPr>
        <xdr:cNvCxnSpPr/>
      </xdr:nvCxnSpPr>
      <xdr:spPr>
        <a:xfrm>
          <a:off x="6972300" y="7119991"/>
          <a:ext cx="889000" cy="1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100596</xdr:rowOff>
    </xdr:from>
    <xdr:ext cx="534377" cy="259045"/>
    <xdr:sp macro="" textlink="">
      <xdr:nvSpPr>
        <xdr:cNvPr id="141" name="n_1aveValue【道路】&#10;一人当たり延長">
          <a:extLst>
            <a:ext uri="{FF2B5EF4-FFF2-40B4-BE49-F238E27FC236}">
              <a16:creationId xmlns:a16="http://schemas.microsoft.com/office/drawing/2014/main" id="{7EC2F95D-725A-4411-A7AD-FDAE5335842E}"/>
            </a:ext>
          </a:extLst>
        </xdr:cNvPr>
        <xdr:cNvSpPr txBox="1"/>
      </xdr:nvSpPr>
      <xdr:spPr>
        <a:xfrm>
          <a:off x="9359411" y="6787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107381</xdr:rowOff>
    </xdr:from>
    <xdr:ext cx="534377" cy="259045"/>
    <xdr:sp macro="" textlink="">
      <xdr:nvSpPr>
        <xdr:cNvPr id="142" name="n_2aveValue【道路】&#10;一人当たり延長">
          <a:extLst>
            <a:ext uri="{FF2B5EF4-FFF2-40B4-BE49-F238E27FC236}">
              <a16:creationId xmlns:a16="http://schemas.microsoft.com/office/drawing/2014/main" id="{096E6333-A235-4CFE-9E94-08F4236F6710}"/>
            </a:ext>
          </a:extLst>
        </xdr:cNvPr>
        <xdr:cNvSpPr txBox="1"/>
      </xdr:nvSpPr>
      <xdr:spPr>
        <a:xfrm>
          <a:off x="8483111" y="6793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109883</xdr:rowOff>
    </xdr:from>
    <xdr:ext cx="534377" cy="259045"/>
    <xdr:sp macro="" textlink="">
      <xdr:nvSpPr>
        <xdr:cNvPr id="143" name="n_3aveValue【道路】&#10;一人当たり延長">
          <a:extLst>
            <a:ext uri="{FF2B5EF4-FFF2-40B4-BE49-F238E27FC236}">
              <a16:creationId xmlns:a16="http://schemas.microsoft.com/office/drawing/2014/main" id="{C6EBB225-B327-45D8-A85F-DE79C6366843}"/>
            </a:ext>
          </a:extLst>
        </xdr:cNvPr>
        <xdr:cNvSpPr txBox="1"/>
      </xdr:nvSpPr>
      <xdr:spPr>
        <a:xfrm>
          <a:off x="7594111" y="6796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134605</xdr:rowOff>
    </xdr:from>
    <xdr:ext cx="534377" cy="259045"/>
    <xdr:sp macro="" textlink="">
      <xdr:nvSpPr>
        <xdr:cNvPr id="144" name="n_4aveValue【道路】&#10;一人当たり延長">
          <a:extLst>
            <a:ext uri="{FF2B5EF4-FFF2-40B4-BE49-F238E27FC236}">
              <a16:creationId xmlns:a16="http://schemas.microsoft.com/office/drawing/2014/main" id="{F8AA00A8-3B8E-409E-A0C4-F81C65C474B5}"/>
            </a:ext>
          </a:extLst>
        </xdr:cNvPr>
        <xdr:cNvSpPr txBox="1"/>
      </xdr:nvSpPr>
      <xdr:spPr>
        <a:xfrm>
          <a:off x="6705111" y="7164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128167</xdr:rowOff>
    </xdr:from>
    <xdr:ext cx="534377" cy="259045"/>
    <xdr:sp macro="" textlink="">
      <xdr:nvSpPr>
        <xdr:cNvPr id="145" name="n_1mainValue【道路】&#10;一人当たり延長">
          <a:extLst>
            <a:ext uri="{FF2B5EF4-FFF2-40B4-BE49-F238E27FC236}">
              <a16:creationId xmlns:a16="http://schemas.microsoft.com/office/drawing/2014/main" id="{8AA87086-CF80-48A7-AE56-B3AA781E9C81}"/>
            </a:ext>
          </a:extLst>
        </xdr:cNvPr>
        <xdr:cNvSpPr txBox="1"/>
      </xdr:nvSpPr>
      <xdr:spPr>
        <a:xfrm>
          <a:off x="9359411" y="7157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131569</xdr:rowOff>
    </xdr:from>
    <xdr:ext cx="534377" cy="259045"/>
    <xdr:sp macro="" textlink="">
      <xdr:nvSpPr>
        <xdr:cNvPr id="146" name="n_2mainValue【道路】&#10;一人当たり延長">
          <a:extLst>
            <a:ext uri="{FF2B5EF4-FFF2-40B4-BE49-F238E27FC236}">
              <a16:creationId xmlns:a16="http://schemas.microsoft.com/office/drawing/2014/main" id="{286CFF59-DCD7-4C36-9512-8C3DE13D8B7B}"/>
            </a:ext>
          </a:extLst>
        </xdr:cNvPr>
        <xdr:cNvSpPr txBox="1"/>
      </xdr:nvSpPr>
      <xdr:spPr>
        <a:xfrm>
          <a:off x="8483111" y="7161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133889</xdr:rowOff>
    </xdr:from>
    <xdr:ext cx="534377" cy="259045"/>
    <xdr:sp macro="" textlink="">
      <xdr:nvSpPr>
        <xdr:cNvPr id="147" name="n_3mainValue【道路】&#10;一人当たり延長">
          <a:extLst>
            <a:ext uri="{FF2B5EF4-FFF2-40B4-BE49-F238E27FC236}">
              <a16:creationId xmlns:a16="http://schemas.microsoft.com/office/drawing/2014/main" id="{B024A5F9-9724-41C2-84A2-A9D05D94D578}"/>
            </a:ext>
          </a:extLst>
        </xdr:cNvPr>
        <xdr:cNvSpPr txBox="1"/>
      </xdr:nvSpPr>
      <xdr:spPr>
        <a:xfrm>
          <a:off x="7594111" y="7163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157868</xdr:rowOff>
    </xdr:from>
    <xdr:ext cx="534377" cy="259045"/>
    <xdr:sp macro="" textlink="">
      <xdr:nvSpPr>
        <xdr:cNvPr id="148" name="n_4mainValue【道路】&#10;一人当たり延長">
          <a:extLst>
            <a:ext uri="{FF2B5EF4-FFF2-40B4-BE49-F238E27FC236}">
              <a16:creationId xmlns:a16="http://schemas.microsoft.com/office/drawing/2014/main" id="{F7B80CDB-4D71-464D-844E-133817F209D2}"/>
            </a:ext>
          </a:extLst>
        </xdr:cNvPr>
        <xdr:cNvSpPr txBox="1"/>
      </xdr:nvSpPr>
      <xdr:spPr>
        <a:xfrm>
          <a:off x="6705111" y="6844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2FC5E9AB-6094-42E2-8C77-8DF5EABCC44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F94F0548-6937-42C6-AA43-C7D6D5F97466}"/>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18D49BF8-7586-4926-96F4-FDF38CFB6934}"/>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3B1734C1-EAA9-45BD-81EE-9859C74871B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493304E1-A15D-45BC-A0F7-94D4C3D2A59A}"/>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97BFB802-CC35-450D-9A1B-AE7A14A9754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763AAAD9-6B91-4421-B19E-E826FF19B8CD}"/>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D0FE71DA-C385-4A1A-A495-38CA50453EA7}"/>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95DD8BBF-F8FD-4E4E-BE48-B1A5C800FF7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C6DBEE2E-002C-44EC-A898-2C7AFAB5392B}"/>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06441DC4-4784-42D7-B49B-2597B770E873}"/>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5FAAEFF9-9068-41BA-978C-D647FE025D2B}"/>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E17D72AF-4B64-4168-8E54-875E203084AE}"/>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D3E7223F-9686-4F3C-885E-729841DBD4A6}"/>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F7145BF9-2E9B-40E1-A145-B380CCF9C102}"/>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5F97BE0D-ACE4-42B2-8E83-17F9E7FB5640}"/>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574EF8C1-2A0E-4534-889B-DD8ECC3AC548}"/>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A00D3794-0371-45CF-9EC2-3595C573625A}"/>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22BBB5EC-4C74-458B-92F9-391A4B3BE6B9}"/>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CD53A0F8-1D87-4FBF-9F91-AA5B30B70043}"/>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6027BC13-FB7E-4697-AC43-393E21860711}"/>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B18FFC9-97A4-4C94-8253-9494849B29A7}"/>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0759E4AB-68BE-4083-AF90-59B57E4A4348}"/>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59D7A4E3-7E84-49C1-A4C3-337D8B16E8F1}"/>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421D6FF8-3AD7-4B61-BD46-E3D25B35D1CC}"/>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1633</xdr:rowOff>
    </xdr:from>
    <xdr:to>
      <xdr:col>24</xdr:col>
      <xdr:colOff>62865</xdr:colOff>
      <xdr:row>64</xdr:row>
      <xdr:rowOff>65315</xdr:rowOff>
    </xdr:to>
    <xdr:cxnSp macro="">
      <xdr:nvCxnSpPr>
        <xdr:cNvPr id="174" name="直線コネクタ 173">
          <a:extLst>
            <a:ext uri="{FF2B5EF4-FFF2-40B4-BE49-F238E27FC236}">
              <a16:creationId xmlns:a16="http://schemas.microsoft.com/office/drawing/2014/main" id="{C2134F25-F700-4752-8C89-5EC97C9A119F}"/>
            </a:ext>
          </a:extLst>
        </xdr:cNvPr>
        <xdr:cNvCxnSpPr/>
      </xdr:nvCxnSpPr>
      <xdr:spPr>
        <a:xfrm flipV="1">
          <a:off x="4634865" y="9602833"/>
          <a:ext cx="0" cy="1435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69142</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06038511-CF42-4882-8ACA-CAEE40E14C09}"/>
            </a:ext>
          </a:extLst>
        </xdr:cNvPr>
        <xdr:cNvSpPr txBox="1"/>
      </xdr:nvSpPr>
      <xdr:spPr>
        <a:xfrm>
          <a:off x="4673600" y="11041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65315</xdr:rowOff>
    </xdr:from>
    <xdr:to>
      <xdr:col>24</xdr:col>
      <xdr:colOff>152400</xdr:colOff>
      <xdr:row>64</xdr:row>
      <xdr:rowOff>65315</xdr:rowOff>
    </xdr:to>
    <xdr:cxnSp macro="">
      <xdr:nvCxnSpPr>
        <xdr:cNvPr id="176" name="直線コネクタ 175">
          <a:extLst>
            <a:ext uri="{FF2B5EF4-FFF2-40B4-BE49-F238E27FC236}">
              <a16:creationId xmlns:a16="http://schemas.microsoft.com/office/drawing/2014/main" id="{D806D6C5-833A-4FE6-A8BF-2AB542CEAB76}"/>
            </a:ext>
          </a:extLst>
        </xdr:cNvPr>
        <xdr:cNvCxnSpPr/>
      </xdr:nvCxnSpPr>
      <xdr:spPr>
        <a:xfrm>
          <a:off x="4546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119760</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8BC049F2-74BD-4BF3-A45F-0483A973214D}"/>
            </a:ext>
          </a:extLst>
        </xdr:cNvPr>
        <xdr:cNvSpPr txBox="1"/>
      </xdr:nvSpPr>
      <xdr:spPr>
        <a:xfrm>
          <a:off x="4673600" y="937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1633</xdr:rowOff>
    </xdr:from>
    <xdr:to>
      <xdr:col>24</xdr:col>
      <xdr:colOff>152400</xdr:colOff>
      <xdr:row>56</xdr:row>
      <xdr:rowOff>1633</xdr:rowOff>
    </xdr:to>
    <xdr:cxnSp macro="">
      <xdr:nvCxnSpPr>
        <xdr:cNvPr id="178" name="直線コネクタ 177">
          <a:extLst>
            <a:ext uri="{FF2B5EF4-FFF2-40B4-BE49-F238E27FC236}">
              <a16:creationId xmlns:a16="http://schemas.microsoft.com/office/drawing/2014/main" id="{A1531602-EAD5-46E7-89F1-90087C82D1C3}"/>
            </a:ext>
          </a:extLst>
        </xdr:cNvPr>
        <xdr:cNvCxnSpPr/>
      </xdr:nvCxnSpPr>
      <xdr:spPr>
        <a:xfrm>
          <a:off x="4546600" y="960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136633</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B823A270-2B24-4D38-9C56-B49C70756BC7}"/>
            </a:ext>
          </a:extLst>
        </xdr:cNvPr>
        <xdr:cNvSpPr txBox="1"/>
      </xdr:nvSpPr>
      <xdr:spPr>
        <a:xfrm>
          <a:off x="4673600" y="104236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158206</xdr:rowOff>
    </xdr:from>
    <xdr:to>
      <xdr:col>24</xdr:col>
      <xdr:colOff>114300</xdr:colOff>
      <xdr:row>61</xdr:row>
      <xdr:rowOff>88356</xdr:rowOff>
    </xdr:to>
    <xdr:sp macro="" textlink="">
      <xdr:nvSpPr>
        <xdr:cNvPr id="180" name="フローチャート: 判断 179">
          <a:extLst>
            <a:ext uri="{FF2B5EF4-FFF2-40B4-BE49-F238E27FC236}">
              <a16:creationId xmlns:a16="http://schemas.microsoft.com/office/drawing/2014/main" id="{0AE0F9FC-4BAC-4303-B02A-3E624E081D40}"/>
            </a:ext>
          </a:extLst>
        </xdr:cNvPr>
        <xdr:cNvSpPr/>
      </xdr:nvSpPr>
      <xdr:spPr>
        <a:xfrm>
          <a:off x="4584700" y="1044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140244</xdr:rowOff>
    </xdr:from>
    <xdr:to>
      <xdr:col>20</xdr:col>
      <xdr:colOff>38100</xdr:colOff>
      <xdr:row>61</xdr:row>
      <xdr:rowOff>70394</xdr:rowOff>
    </xdr:to>
    <xdr:sp macro="" textlink="">
      <xdr:nvSpPr>
        <xdr:cNvPr id="181" name="フローチャート: 判断 180">
          <a:extLst>
            <a:ext uri="{FF2B5EF4-FFF2-40B4-BE49-F238E27FC236}">
              <a16:creationId xmlns:a16="http://schemas.microsoft.com/office/drawing/2014/main" id="{E94AD4A8-B676-4FBB-BB77-BD885568C0FB}"/>
            </a:ext>
          </a:extLst>
        </xdr:cNvPr>
        <xdr:cNvSpPr/>
      </xdr:nvSpPr>
      <xdr:spPr>
        <a:xfrm>
          <a:off x="3746500" y="1042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128815</xdr:rowOff>
    </xdr:from>
    <xdr:to>
      <xdr:col>15</xdr:col>
      <xdr:colOff>101600</xdr:colOff>
      <xdr:row>61</xdr:row>
      <xdr:rowOff>58965</xdr:rowOff>
    </xdr:to>
    <xdr:sp macro="" textlink="">
      <xdr:nvSpPr>
        <xdr:cNvPr id="182" name="フローチャート: 判断 181">
          <a:extLst>
            <a:ext uri="{FF2B5EF4-FFF2-40B4-BE49-F238E27FC236}">
              <a16:creationId xmlns:a16="http://schemas.microsoft.com/office/drawing/2014/main" id="{2A8706A1-89A4-45AD-82C5-01E95A9A1878}"/>
            </a:ext>
          </a:extLst>
        </xdr:cNvPr>
        <xdr:cNvSpPr/>
      </xdr:nvSpPr>
      <xdr:spPr>
        <a:xfrm>
          <a:off x="2857500" y="1041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110853</xdr:rowOff>
    </xdr:from>
    <xdr:to>
      <xdr:col>10</xdr:col>
      <xdr:colOff>165100</xdr:colOff>
      <xdr:row>61</xdr:row>
      <xdr:rowOff>41003</xdr:rowOff>
    </xdr:to>
    <xdr:sp macro="" textlink="">
      <xdr:nvSpPr>
        <xdr:cNvPr id="183" name="フローチャート: 判断 182">
          <a:extLst>
            <a:ext uri="{FF2B5EF4-FFF2-40B4-BE49-F238E27FC236}">
              <a16:creationId xmlns:a16="http://schemas.microsoft.com/office/drawing/2014/main" id="{54900B63-DB32-4A21-9D0A-A6369FBF95FE}"/>
            </a:ext>
          </a:extLst>
        </xdr:cNvPr>
        <xdr:cNvSpPr/>
      </xdr:nvSpPr>
      <xdr:spPr>
        <a:xfrm>
          <a:off x="1968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71665</xdr:rowOff>
    </xdr:from>
    <xdr:to>
      <xdr:col>6</xdr:col>
      <xdr:colOff>38100</xdr:colOff>
      <xdr:row>61</xdr:row>
      <xdr:rowOff>1815</xdr:rowOff>
    </xdr:to>
    <xdr:sp macro="" textlink="">
      <xdr:nvSpPr>
        <xdr:cNvPr id="184" name="フローチャート: 判断 183">
          <a:extLst>
            <a:ext uri="{FF2B5EF4-FFF2-40B4-BE49-F238E27FC236}">
              <a16:creationId xmlns:a16="http://schemas.microsoft.com/office/drawing/2014/main" id="{F4A45025-CD6B-4E9B-8E77-CB5E07B270C5}"/>
            </a:ext>
          </a:extLst>
        </xdr:cNvPr>
        <xdr:cNvSpPr/>
      </xdr:nvSpPr>
      <xdr:spPr>
        <a:xfrm>
          <a:off x="1079500" y="1035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32A2AF41-2A9C-462F-A052-C08EE3AB3904}"/>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F38E4C85-068F-491B-8C5D-36A369FDE229}"/>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B5D56478-706D-4744-9D67-F997E9241BF7}"/>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66CAFBA0-0E16-40C6-9E81-0BE848681D0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C201FC88-A8D4-43EF-BE8A-145C0F44CF2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25944</xdr:rowOff>
    </xdr:from>
    <xdr:to>
      <xdr:col>24</xdr:col>
      <xdr:colOff>114300</xdr:colOff>
      <xdr:row>59</xdr:row>
      <xdr:rowOff>127544</xdr:rowOff>
    </xdr:to>
    <xdr:sp macro="" textlink="">
      <xdr:nvSpPr>
        <xdr:cNvPr id="190" name="楕円 189">
          <a:extLst>
            <a:ext uri="{FF2B5EF4-FFF2-40B4-BE49-F238E27FC236}">
              <a16:creationId xmlns:a16="http://schemas.microsoft.com/office/drawing/2014/main" id="{9FE535DE-961F-4260-8F45-9ED1DD4421D5}"/>
            </a:ext>
          </a:extLst>
        </xdr:cNvPr>
        <xdr:cNvSpPr/>
      </xdr:nvSpPr>
      <xdr:spPr>
        <a:xfrm>
          <a:off x="4584700" y="10141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48821</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792F44C2-4B27-4D47-AEFF-1F631ABC4DA2}"/>
            </a:ext>
          </a:extLst>
        </xdr:cNvPr>
        <xdr:cNvSpPr txBox="1"/>
      </xdr:nvSpPr>
      <xdr:spPr>
        <a:xfrm>
          <a:off x="4673600" y="9992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32476</xdr:rowOff>
    </xdr:from>
    <xdr:to>
      <xdr:col>20</xdr:col>
      <xdr:colOff>38100</xdr:colOff>
      <xdr:row>59</xdr:row>
      <xdr:rowOff>134076</xdr:rowOff>
    </xdr:to>
    <xdr:sp macro="" textlink="">
      <xdr:nvSpPr>
        <xdr:cNvPr id="192" name="楕円 191">
          <a:extLst>
            <a:ext uri="{FF2B5EF4-FFF2-40B4-BE49-F238E27FC236}">
              <a16:creationId xmlns:a16="http://schemas.microsoft.com/office/drawing/2014/main" id="{931578CA-FF5E-4859-986C-E08C7587F42D}"/>
            </a:ext>
          </a:extLst>
        </xdr:cNvPr>
        <xdr:cNvSpPr/>
      </xdr:nvSpPr>
      <xdr:spPr>
        <a:xfrm>
          <a:off x="3746500" y="10148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76744</xdr:rowOff>
    </xdr:from>
    <xdr:to>
      <xdr:col>24</xdr:col>
      <xdr:colOff>63500</xdr:colOff>
      <xdr:row>59</xdr:row>
      <xdr:rowOff>83276</xdr:rowOff>
    </xdr:to>
    <xdr:cxnSp macro="">
      <xdr:nvCxnSpPr>
        <xdr:cNvPr id="193" name="直線コネクタ 192">
          <a:extLst>
            <a:ext uri="{FF2B5EF4-FFF2-40B4-BE49-F238E27FC236}">
              <a16:creationId xmlns:a16="http://schemas.microsoft.com/office/drawing/2014/main" id="{EEE61DC9-535B-47E5-89FB-AF465C27A1D6}"/>
            </a:ext>
          </a:extLst>
        </xdr:cNvPr>
        <xdr:cNvCxnSpPr/>
      </xdr:nvCxnSpPr>
      <xdr:spPr>
        <a:xfrm flipV="1">
          <a:off x="3797300" y="10192294"/>
          <a:ext cx="8382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119017</xdr:rowOff>
    </xdr:from>
    <xdr:to>
      <xdr:col>15</xdr:col>
      <xdr:colOff>101600</xdr:colOff>
      <xdr:row>62</xdr:row>
      <xdr:rowOff>49167</xdr:rowOff>
    </xdr:to>
    <xdr:sp macro="" textlink="">
      <xdr:nvSpPr>
        <xdr:cNvPr id="194" name="楕円 193">
          <a:extLst>
            <a:ext uri="{FF2B5EF4-FFF2-40B4-BE49-F238E27FC236}">
              <a16:creationId xmlns:a16="http://schemas.microsoft.com/office/drawing/2014/main" id="{4E5B1370-F162-4553-92BA-171E0927ECA3}"/>
            </a:ext>
          </a:extLst>
        </xdr:cNvPr>
        <xdr:cNvSpPr/>
      </xdr:nvSpPr>
      <xdr:spPr>
        <a:xfrm>
          <a:off x="2857500" y="1057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83276</xdr:rowOff>
    </xdr:from>
    <xdr:to>
      <xdr:col>19</xdr:col>
      <xdr:colOff>177800</xdr:colOff>
      <xdr:row>61</xdr:row>
      <xdr:rowOff>169817</xdr:rowOff>
    </xdr:to>
    <xdr:cxnSp macro="">
      <xdr:nvCxnSpPr>
        <xdr:cNvPr id="195" name="直線コネクタ 194">
          <a:extLst>
            <a:ext uri="{FF2B5EF4-FFF2-40B4-BE49-F238E27FC236}">
              <a16:creationId xmlns:a16="http://schemas.microsoft.com/office/drawing/2014/main" id="{630E98C9-CD8F-4332-9B44-7CF1B80EFCA7}"/>
            </a:ext>
          </a:extLst>
        </xdr:cNvPr>
        <xdr:cNvCxnSpPr/>
      </xdr:nvCxnSpPr>
      <xdr:spPr>
        <a:xfrm flipV="1">
          <a:off x="2908300" y="10198826"/>
          <a:ext cx="889000" cy="429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94524</xdr:rowOff>
    </xdr:from>
    <xdr:to>
      <xdr:col>10</xdr:col>
      <xdr:colOff>165100</xdr:colOff>
      <xdr:row>62</xdr:row>
      <xdr:rowOff>24674</xdr:rowOff>
    </xdr:to>
    <xdr:sp macro="" textlink="">
      <xdr:nvSpPr>
        <xdr:cNvPr id="196" name="楕円 195">
          <a:extLst>
            <a:ext uri="{FF2B5EF4-FFF2-40B4-BE49-F238E27FC236}">
              <a16:creationId xmlns:a16="http://schemas.microsoft.com/office/drawing/2014/main" id="{23DE0A88-7080-4F87-B936-EB43F9771C64}"/>
            </a:ext>
          </a:extLst>
        </xdr:cNvPr>
        <xdr:cNvSpPr/>
      </xdr:nvSpPr>
      <xdr:spPr>
        <a:xfrm>
          <a:off x="1968500" y="1055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145324</xdr:rowOff>
    </xdr:from>
    <xdr:to>
      <xdr:col>15</xdr:col>
      <xdr:colOff>50800</xdr:colOff>
      <xdr:row>61</xdr:row>
      <xdr:rowOff>169817</xdr:rowOff>
    </xdr:to>
    <xdr:cxnSp macro="">
      <xdr:nvCxnSpPr>
        <xdr:cNvPr id="197" name="直線コネクタ 196">
          <a:extLst>
            <a:ext uri="{FF2B5EF4-FFF2-40B4-BE49-F238E27FC236}">
              <a16:creationId xmlns:a16="http://schemas.microsoft.com/office/drawing/2014/main" id="{547F7A5D-65CC-4052-8EF4-6682EDC4C1FC}"/>
            </a:ext>
          </a:extLst>
        </xdr:cNvPr>
        <xdr:cNvCxnSpPr/>
      </xdr:nvCxnSpPr>
      <xdr:spPr>
        <a:xfrm>
          <a:off x="2019300" y="10603774"/>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70031</xdr:rowOff>
    </xdr:from>
    <xdr:to>
      <xdr:col>6</xdr:col>
      <xdr:colOff>38100</xdr:colOff>
      <xdr:row>62</xdr:row>
      <xdr:rowOff>181</xdr:rowOff>
    </xdr:to>
    <xdr:sp macro="" textlink="">
      <xdr:nvSpPr>
        <xdr:cNvPr id="198" name="楕円 197">
          <a:extLst>
            <a:ext uri="{FF2B5EF4-FFF2-40B4-BE49-F238E27FC236}">
              <a16:creationId xmlns:a16="http://schemas.microsoft.com/office/drawing/2014/main" id="{E7FE1533-D946-4CD5-A17D-9C2D08D192CF}"/>
            </a:ext>
          </a:extLst>
        </xdr:cNvPr>
        <xdr:cNvSpPr/>
      </xdr:nvSpPr>
      <xdr:spPr>
        <a:xfrm>
          <a:off x="1079500" y="10528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120831</xdr:rowOff>
    </xdr:from>
    <xdr:to>
      <xdr:col>10</xdr:col>
      <xdr:colOff>114300</xdr:colOff>
      <xdr:row>61</xdr:row>
      <xdr:rowOff>145324</xdr:rowOff>
    </xdr:to>
    <xdr:cxnSp macro="">
      <xdr:nvCxnSpPr>
        <xdr:cNvPr id="199" name="直線コネクタ 198">
          <a:extLst>
            <a:ext uri="{FF2B5EF4-FFF2-40B4-BE49-F238E27FC236}">
              <a16:creationId xmlns:a16="http://schemas.microsoft.com/office/drawing/2014/main" id="{17D5BD3F-C11D-47E4-8E1E-C7E476FDBEDD}"/>
            </a:ext>
          </a:extLst>
        </xdr:cNvPr>
        <xdr:cNvCxnSpPr/>
      </xdr:nvCxnSpPr>
      <xdr:spPr>
        <a:xfrm>
          <a:off x="1130300" y="10579281"/>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61521</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43593D86-1594-4A58-9CBD-AA4AEA6A82D9}"/>
            </a:ext>
          </a:extLst>
        </xdr:cNvPr>
        <xdr:cNvSpPr txBox="1"/>
      </xdr:nvSpPr>
      <xdr:spPr>
        <a:xfrm>
          <a:off x="3582044" y="1051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75492</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E168D4B7-89C7-4BCD-95F9-1811B7D4300B}"/>
            </a:ext>
          </a:extLst>
        </xdr:cNvPr>
        <xdr:cNvSpPr txBox="1"/>
      </xdr:nvSpPr>
      <xdr:spPr>
        <a:xfrm>
          <a:off x="2705744" y="10191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57530</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88B09B1B-1F52-4459-81EF-39DD73E49608}"/>
            </a:ext>
          </a:extLst>
        </xdr:cNvPr>
        <xdr:cNvSpPr txBox="1"/>
      </xdr:nvSpPr>
      <xdr:spPr>
        <a:xfrm>
          <a:off x="18167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18342</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AE7374D3-9DBE-4CDC-BC02-D56E4095734D}"/>
            </a:ext>
          </a:extLst>
        </xdr:cNvPr>
        <xdr:cNvSpPr txBox="1"/>
      </xdr:nvSpPr>
      <xdr:spPr>
        <a:xfrm>
          <a:off x="927744" y="10133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150603</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E121D99C-83BB-4FF3-BB16-5FCFD8A8BB56}"/>
            </a:ext>
          </a:extLst>
        </xdr:cNvPr>
        <xdr:cNvSpPr txBox="1"/>
      </xdr:nvSpPr>
      <xdr:spPr>
        <a:xfrm>
          <a:off x="3582044" y="99232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40294</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80B1BE6A-F194-42E6-A1AA-3CC847B19DA5}"/>
            </a:ext>
          </a:extLst>
        </xdr:cNvPr>
        <xdr:cNvSpPr txBox="1"/>
      </xdr:nvSpPr>
      <xdr:spPr>
        <a:xfrm>
          <a:off x="2705744" y="106701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15801</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F39F8421-1CA4-4C26-BBE2-A58FC5FB461E}"/>
            </a:ext>
          </a:extLst>
        </xdr:cNvPr>
        <xdr:cNvSpPr txBox="1"/>
      </xdr:nvSpPr>
      <xdr:spPr>
        <a:xfrm>
          <a:off x="1816744" y="10645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162758</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BC338013-D55B-4B7A-A854-93B8E4489AF8}"/>
            </a:ext>
          </a:extLst>
        </xdr:cNvPr>
        <xdr:cNvSpPr txBox="1"/>
      </xdr:nvSpPr>
      <xdr:spPr>
        <a:xfrm>
          <a:off x="927744" y="10621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87E8C7BF-F331-45AC-9FA9-8A1906FCDDC1}"/>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94A8411C-4A08-4AD3-9F18-E45778F9E2E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D3BCDE3B-B9B2-43E1-B8D2-0DB837960562}"/>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62870552-7BA7-44CA-AA6A-B842DF6E93C9}"/>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14EB332E-2D5D-4B64-94BB-E1016B032360}"/>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952C868D-BCE8-4B46-8FEB-EF2522D90D4E}"/>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C1961C2D-192B-4E8D-81F1-DC6E4D505FD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D26A3FCA-1406-4BAA-8084-F33BAB938FBA}"/>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DD278448-E17A-4567-BB5A-100A9E9CE747}"/>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46CC475C-38F7-48C0-B238-FFC73F25C1C1}"/>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6D866A23-4FB6-472A-B4AF-683E9ED8755B}"/>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EE98A64E-5C15-45D6-AECC-2CC61A02106E}"/>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87D1D692-4FD6-45E5-8CE8-83906812A164}"/>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5CB49DA7-FD72-4646-92AA-67EF22CDB9ED}"/>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DDA32125-1C31-4D55-A4DD-AF06F2EA29F9}"/>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0790651D-FB36-4B3D-94E5-5BA800FF94F2}"/>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C2AF8CBA-FF56-428D-9BCD-E0A57B07A264}"/>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511AB0F4-46A2-4615-A408-27605905BC05}"/>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A4C455F5-9354-40AB-99AF-086EBEFFDFAB}"/>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816D248E-02AD-43D5-982D-7C00819BFFF9}"/>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A7B5B74E-7C93-487E-BA99-DBBB57A7851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46193</xdr:rowOff>
    </xdr:from>
    <xdr:to>
      <xdr:col>54</xdr:col>
      <xdr:colOff>189865</xdr:colOff>
      <xdr:row>63</xdr:row>
      <xdr:rowOff>169890</xdr:rowOff>
    </xdr:to>
    <xdr:cxnSp macro="">
      <xdr:nvCxnSpPr>
        <xdr:cNvPr id="229" name="直線コネクタ 228">
          <a:extLst>
            <a:ext uri="{FF2B5EF4-FFF2-40B4-BE49-F238E27FC236}">
              <a16:creationId xmlns:a16="http://schemas.microsoft.com/office/drawing/2014/main" id="{C09036D8-A56A-4CD0-AFEF-6F66CCEAAD93}"/>
            </a:ext>
          </a:extLst>
        </xdr:cNvPr>
        <xdr:cNvCxnSpPr/>
      </xdr:nvCxnSpPr>
      <xdr:spPr>
        <a:xfrm flipV="1">
          <a:off x="10476865" y="9475943"/>
          <a:ext cx="0" cy="1495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2267</xdr:rowOff>
    </xdr:from>
    <xdr:ext cx="469744" cy="259045"/>
    <xdr:sp macro="" textlink="">
      <xdr:nvSpPr>
        <xdr:cNvPr id="230" name="【橋りょう・トンネル】&#10;一人当たり有形固定資産（償却資産）額最小値テキスト">
          <a:extLst>
            <a:ext uri="{FF2B5EF4-FFF2-40B4-BE49-F238E27FC236}">
              <a16:creationId xmlns:a16="http://schemas.microsoft.com/office/drawing/2014/main" id="{7BA6E2CB-0FB4-4264-BA9F-07847A6E7E69}"/>
            </a:ext>
          </a:extLst>
        </xdr:cNvPr>
        <xdr:cNvSpPr txBox="1"/>
      </xdr:nvSpPr>
      <xdr:spPr>
        <a:xfrm>
          <a:off x="10515600" y="10975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169890</xdr:rowOff>
    </xdr:from>
    <xdr:to>
      <xdr:col>55</xdr:col>
      <xdr:colOff>88900</xdr:colOff>
      <xdr:row>63</xdr:row>
      <xdr:rowOff>169890</xdr:rowOff>
    </xdr:to>
    <xdr:cxnSp macro="">
      <xdr:nvCxnSpPr>
        <xdr:cNvPr id="231" name="直線コネクタ 230">
          <a:extLst>
            <a:ext uri="{FF2B5EF4-FFF2-40B4-BE49-F238E27FC236}">
              <a16:creationId xmlns:a16="http://schemas.microsoft.com/office/drawing/2014/main" id="{22991FED-2B3C-4A49-8B44-437002A96947}"/>
            </a:ext>
          </a:extLst>
        </xdr:cNvPr>
        <xdr:cNvCxnSpPr/>
      </xdr:nvCxnSpPr>
      <xdr:spPr>
        <a:xfrm>
          <a:off x="10388600" y="10971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164320</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CB04559E-A4C4-46A6-BCC6-A38630BD526F}"/>
            </a:ext>
          </a:extLst>
        </xdr:cNvPr>
        <xdr:cNvSpPr txBox="1"/>
      </xdr:nvSpPr>
      <xdr:spPr>
        <a:xfrm>
          <a:off x="10515600" y="925117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6,547,929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46193</xdr:rowOff>
    </xdr:from>
    <xdr:to>
      <xdr:col>55</xdr:col>
      <xdr:colOff>88900</xdr:colOff>
      <xdr:row>55</xdr:row>
      <xdr:rowOff>46193</xdr:rowOff>
    </xdr:to>
    <xdr:cxnSp macro="">
      <xdr:nvCxnSpPr>
        <xdr:cNvPr id="233" name="直線コネクタ 232">
          <a:extLst>
            <a:ext uri="{FF2B5EF4-FFF2-40B4-BE49-F238E27FC236}">
              <a16:creationId xmlns:a16="http://schemas.microsoft.com/office/drawing/2014/main" id="{91D1B62C-F8FE-44B6-ADA8-B485A2420E1E}"/>
            </a:ext>
          </a:extLst>
        </xdr:cNvPr>
        <xdr:cNvCxnSpPr/>
      </xdr:nvCxnSpPr>
      <xdr:spPr>
        <a:xfrm>
          <a:off x="10388600" y="9475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33317</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603562D0-D381-47AF-90B0-6945C2EF165E}"/>
            </a:ext>
          </a:extLst>
        </xdr:cNvPr>
        <xdr:cNvSpPr txBox="1"/>
      </xdr:nvSpPr>
      <xdr:spPr>
        <a:xfrm>
          <a:off x="10515600" y="10491767"/>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10440</xdr:rowOff>
    </xdr:from>
    <xdr:to>
      <xdr:col>55</xdr:col>
      <xdr:colOff>50800</xdr:colOff>
      <xdr:row>62</xdr:row>
      <xdr:rowOff>112040</xdr:rowOff>
    </xdr:to>
    <xdr:sp macro="" textlink="">
      <xdr:nvSpPr>
        <xdr:cNvPr id="235" name="フローチャート: 判断 234">
          <a:extLst>
            <a:ext uri="{FF2B5EF4-FFF2-40B4-BE49-F238E27FC236}">
              <a16:creationId xmlns:a16="http://schemas.microsoft.com/office/drawing/2014/main" id="{6688B4F0-1BA2-4B61-8961-760A0A05FF97}"/>
            </a:ext>
          </a:extLst>
        </xdr:cNvPr>
        <xdr:cNvSpPr/>
      </xdr:nvSpPr>
      <xdr:spPr>
        <a:xfrm>
          <a:off x="10426700" y="1064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18297</xdr:rowOff>
    </xdr:from>
    <xdr:to>
      <xdr:col>50</xdr:col>
      <xdr:colOff>165100</xdr:colOff>
      <xdr:row>62</xdr:row>
      <xdr:rowOff>119897</xdr:rowOff>
    </xdr:to>
    <xdr:sp macro="" textlink="">
      <xdr:nvSpPr>
        <xdr:cNvPr id="236" name="フローチャート: 判断 235">
          <a:extLst>
            <a:ext uri="{FF2B5EF4-FFF2-40B4-BE49-F238E27FC236}">
              <a16:creationId xmlns:a16="http://schemas.microsoft.com/office/drawing/2014/main" id="{86203748-7ED5-4380-B3EC-897FA439E60D}"/>
            </a:ext>
          </a:extLst>
        </xdr:cNvPr>
        <xdr:cNvSpPr/>
      </xdr:nvSpPr>
      <xdr:spPr>
        <a:xfrm>
          <a:off x="9588500" y="10648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30001</xdr:rowOff>
    </xdr:from>
    <xdr:to>
      <xdr:col>46</xdr:col>
      <xdr:colOff>38100</xdr:colOff>
      <xdr:row>62</xdr:row>
      <xdr:rowOff>131601</xdr:rowOff>
    </xdr:to>
    <xdr:sp macro="" textlink="">
      <xdr:nvSpPr>
        <xdr:cNvPr id="237" name="フローチャート: 判断 236">
          <a:extLst>
            <a:ext uri="{FF2B5EF4-FFF2-40B4-BE49-F238E27FC236}">
              <a16:creationId xmlns:a16="http://schemas.microsoft.com/office/drawing/2014/main" id="{054388B3-FEBA-42BF-9BAF-A218E485160A}"/>
            </a:ext>
          </a:extLst>
        </xdr:cNvPr>
        <xdr:cNvSpPr/>
      </xdr:nvSpPr>
      <xdr:spPr>
        <a:xfrm>
          <a:off x="8699500" y="106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38253</xdr:rowOff>
    </xdr:from>
    <xdr:to>
      <xdr:col>41</xdr:col>
      <xdr:colOff>101600</xdr:colOff>
      <xdr:row>62</xdr:row>
      <xdr:rowOff>139853</xdr:rowOff>
    </xdr:to>
    <xdr:sp macro="" textlink="">
      <xdr:nvSpPr>
        <xdr:cNvPr id="238" name="フローチャート: 判断 237">
          <a:extLst>
            <a:ext uri="{FF2B5EF4-FFF2-40B4-BE49-F238E27FC236}">
              <a16:creationId xmlns:a16="http://schemas.microsoft.com/office/drawing/2014/main" id="{4B048547-63C6-4A65-8758-A4659F3AB261}"/>
            </a:ext>
          </a:extLst>
        </xdr:cNvPr>
        <xdr:cNvSpPr/>
      </xdr:nvSpPr>
      <xdr:spPr>
        <a:xfrm>
          <a:off x="7810500" y="10668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76238</xdr:rowOff>
    </xdr:from>
    <xdr:to>
      <xdr:col>36</xdr:col>
      <xdr:colOff>165100</xdr:colOff>
      <xdr:row>63</xdr:row>
      <xdr:rowOff>6388</xdr:rowOff>
    </xdr:to>
    <xdr:sp macro="" textlink="">
      <xdr:nvSpPr>
        <xdr:cNvPr id="239" name="フローチャート: 判断 238">
          <a:extLst>
            <a:ext uri="{FF2B5EF4-FFF2-40B4-BE49-F238E27FC236}">
              <a16:creationId xmlns:a16="http://schemas.microsoft.com/office/drawing/2014/main" id="{D5B8D57B-CD24-42C5-8C02-7C4DECB1722C}"/>
            </a:ext>
          </a:extLst>
        </xdr:cNvPr>
        <xdr:cNvSpPr/>
      </xdr:nvSpPr>
      <xdr:spPr>
        <a:xfrm>
          <a:off x="6921500" y="10706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3AD9CA59-1859-4421-B7B6-D7634DC5888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1C3264A6-3411-4305-B092-5BFC51DF86DD}"/>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61381E9B-E511-4576-8572-960E9EE696F5}"/>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BA9C780D-4389-4B3C-B540-72EE68DB4AB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75BEE561-D7B6-4E09-BE3A-705AA4B25D7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18831</xdr:rowOff>
    </xdr:from>
    <xdr:to>
      <xdr:col>55</xdr:col>
      <xdr:colOff>50800</xdr:colOff>
      <xdr:row>63</xdr:row>
      <xdr:rowOff>120431</xdr:rowOff>
    </xdr:to>
    <xdr:sp macro="" textlink="">
      <xdr:nvSpPr>
        <xdr:cNvPr id="245" name="楕円 244">
          <a:extLst>
            <a:ext uri="{FF2B5EF4-FFF2-40B4-BE49-F238E27FC236}">
              <a16:creationId xmlns:a16="http://schemas.microsoft.com/office/drawing/2014/main" id="{D903A977-08E4-440A-8B49-3D58FC3E12FE}"/>
            </a:ext>
          </a:extLst>
        </xdr:cNvPr>
        <xdr:cNvSpPr/>
      </xdr:nvSpPr>
      <xdr:spPr>
        <a:xfrm>
          <a:off x="10426700" y="10820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105208</xdr:rowOff>
    </xdr:from>
    <xdr:ext cx="599010" cy="259045"/>
    <xdr:sp macro="" textlink="">
      <xdr:nvSpPr>
        <xdr:cNvPr id="246" name="【橋りょう・トンネル】&#10;一人当たり有形固定資産（償却資産）額該当値テキスト">
          <a:extLst>
            <a:ext uri="{FF2B5EF4-FFF2-40B4-BE49-F238E27FC236}">
              <a16:creationId xmlns:a16="http://schemas.microsoft.com/office/drawing/2014/main" id="{D205BABC-B9F3-43AD-A6FC-617A35D1268A}"/>
            </a:ext>
          </a:extLst>
        </xdr:cNvPr>
        <xdr:cNvSpPr txBox="1"/>
      </xdr:nvSpPr>
      <xdr:spPr>
        <a:xfrm>
          <a:off x="10515600" y="10735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445,403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25156</xdr:rowOff>
    </xdr:from>
    <xdr:to>
      <xdr:col>50</xdr:col>
      <xdr:colOff>165100</xdr:colOff>
      <xdr:row>63</xdr:row>
      <xdr:rowOff>126756</xdr:rowOff>
    </xdr:to>
    <xdr:sp macro="" textlink="">
      <xdr:nvSpPr>
        <xdr:cNvPr id="247" name="楕円 246">
          <a:extLst>
            <a:ext uri="{FF2B5EF4-FFF2-40B4-BE49-F238E27FC236}">
              <a16:creationId xmlns:a16="http://schemas.microsoft.com/office/drawing/2014/main" id="{E1D54671-5E73-4F35-8729-0170C327786E}"/>
            </a:ext>
          </a:extLst>
        </xdr:cNvPr>
        <xdr:cNvSpPr/>
      </xdr:nvSpPr>
      <xdr:spPr>
        <a:xfrm>
          <a:off x="9588500" y="10826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69631</xdr:rowOff>
    </xdr:from>
    <xdr:to>
      <xdr:col>55</xdr:col>
      <xdr:colOff>0</xdr:colOff>
      <xdr:row>63</xdr:row>
      <xdr:rowOff>75956</xdr:rowOff>
    </xdr:to>
    <xdr:cxnSp macro="">
      <xdr:nvCxnSpPr>
        <xdr:cNvPr id="248" name="直線コネクタ 247">
          <a:extLst>
            <a:ext uri="{FF2B5EF4-FFF2-40B4-BE49-F238E27FC236}">
              <a16:creationId xmlns:a16="http://schemas.microsoft.com/office/drawing/2014/main" id="{7E2B4B11-71A7-4AF8-83C4-F2BCBB6414A7}"/>
            </a:ext>
          </a:extLst>
        </xdr:cNvPr>
        <xdr:cNvCxnSpPr/>
      </xdr:nvCxnSpPr>
      <xdr:spPr>
        <a:xfrm flipV="1">
          <a:off x="9639300" y="10870981"/>
          <a:ext cx="838200" cy="6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80813</xdr:rowOff>
    </xdr:from>
    <xdr:to>
      <xdr:col>46</xdr:col>
      <xdr:colOff>38100</xdr:colOff>
      <xdr:row>64</xdr:row>
      <xdr:rowOff>10963</xdr:rowOff>
    </xdr:to>
    <xdr:sp macro="" textlink="">
      <xdr:nvSpPr>
        <xdr:cNvPr id="249" name="楕円 248">
          <a:extLst>
            <a:ext uri="{FF2B5EF4-FFF2-40B4-BE49-F238E27FC236}">
              <a16:creationId xmlns:a16="http://schemas.microsoft.com/office/drawing/2014/main" id="{5A128F2A-5D1F-423F-842D-66D5BC301F8C}"/>
            </a:ext>
          </a:extLst>
        </xdr:cNvPr>
        <xdr:cNvSpPr/>
      </xdr:nvSpPr>
      <xdr:spPr>
        <a:xfrm>
          <a:off x="8699500" y="10882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75956</xdr:rowOff>
    </xdr:from>
    <xdr:to>
      <xdr:col>50</xdr:col>
      <xdr:colOff>114300</xdr:colOff>
      <xdr:row>63</xdr:row>
      <xdr:rowOff>131613</xdr:rowOff>
    </xdr:to>
    <xdr:cxnSp macro="">
      <xdr:nvCxnSpPr>
        <xdr:cNvPr id="250" name="直線コネクタ 249">
          <a:extLst>
            <a:ext uri="{FF2B5EF4-FFF2-40B4-BE49-F238E27FC236}">
              <a16:creationId xmlns:a16="http://schemas.microsoft.com/office/drawing/2014/main" id="{33AD83E9-EA22-4521-AB11-0874146F3506}"/>
            </a:ext>
          </a:extLst>
        </xdr:cNvPr>
        <xdr:cNvCxnSpPr/>
      </xdr:nvCxnSpPr>
      <xdr:spPr>
        <a:xfrm flipV="1">
          <a:off x="8750300" y="10877306"/>
          <a:ext cx="889000" cy="55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81583</xdr:rowOff>
    </xdr:from>
    <xdr:to>
      <xdr:col>41</xdr:col>
      <xdr:colOff>101600</xdr:colOff>
      <xdr:row>64</xdr:row>
      <xdr:rowOff>11733</xdr:rowOff>
    </xdr:to>
    <xdr:sp macro="" textlink="">
      <xdr:nvSpPr>
        <xdr:cNvPr id="251" name="楕円 250">
          <a:extLst>
            <a:ext uri="{FF2B5EF4-FFF2-40B4-BE49-F238E27FC236}">
              <a16:creationId xmlns:a16="http://schemas.microsoft.com/office/drawing/2014/main" id="{A2469EF0-BAD6-48B1-8390-EA12F5D55590}"/>
            </a:ext>
          </a:extLst>
        </xdr:cNvPr>
        <xdr:cNvSpPr/>
      </xdr:nvSpPr>
      <xdr:spPr>
        <a:xfrm>
          <a:off x="7810500" y="10882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131613</xdr:rowOff>
    </xdr:from>
    <xdr:to>
      <xdr:col>45</xdr:col>
      <xdr:colOff>177800</xdr:colOff>
      <xdr:row>63</xdr:row>
      <xdr:rowOff>132383</xdr:rowOff>
    </xdr:to>
    <xdr:cxnSp macro="">
      <xdr:nvCxnSpPr>
        <xdr:cNvPr id="252" name="直線コネクタ 251">
          <a:extLst>
            <a:ext uri="{FF2B5EF4-FFF2-40B4-BE49-F238E27FC236}">
              <a16:creationId xmlns:a16="http://schemas.microsoft.com/office/drawing/2014/main" id="{C4AE572E-EED6-4792-97BF-5A0324FDF06B}"/>
            </a:ext>
          </a:extLst>
        </xdr:cNvPr>
        <xdr:cNvCxnSpPr/>
      </xdr:nvCxnSpPr>
      <xdr:spPr>
        <a:xfrm flipV="1">
          <a:off x="7861300" y="10932963"/>
          <a:ext cx="889000" cy="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82642</xdr:rowOff>
    </xdr:from>
    <xdr:to>
      <xdr:col>36</xdr:col>
      <xdr:colOff>165100</xdr:colOff>
      <xdr:row>64</xdr:row>
      <xdr:rowOff>12792</xdr:rowOff>
    </xdr:to>
    <xdr:sp macro="" textlink="">
      <xdr:nvSpPr>
        <xdr:cNvPr id="253" name="楕円 252">
          <a:extLst>
            <a:ext uri="{FF2B5EF4-FFF2-40B4-BE49-F238E27FC236}">
              <a16:creationId xmlns:a16="http://schemas.microsoft.com/office/drawing/2014/main" id="{AAB0F7F3-D645-4F75-8698-68866112D434}"/>
            </a:ext>
          </a:extLst>
        </xdr:cNvPr>
        <xdr:cNvSpPr/>
      </xdr:nvSpPr>
      <xdr:spPr>
        <a:xfrm>
          <a:off x="6921500" y="10883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132383</xdr:rowOff>
    </xdr:from>
    <xdr:to>
      <xdr:col>41</xdr:col>
      <xdr:colOff>50800</xdr:colOff>
      <xdr:row>63</xdr:row>
      <xdr:rowOff>133442</xdr:rowOff>
    </xdr:to>
    <xdr:cxnSp macro="">
      <xdr:nvCxnSpPr>
        <xdr:cNvPr id="254" name="直線コネクタ 253">
          <a:extLst>
            <a:ext uri="{FF2B5EF4-FFF2-40B4-BE49-F238E27FC236}">
              <a16:creationId xmlns:a16="http://schemas.microsoft.com/office/drawing/2014/main" id="{AB9D3A4B-9CEC-4F22-8D42-117D9A05E7DC}"/>
            </a:ext>
          </a:extLst>
        </xdr:cNvPr>
        <xdr:cNvCxnSpPr/>
      </xdr:nvCxnSpPr>
      <xdr:spPr>
        <a:xfrm flipV="1">
          <a:off x="6972300" y="10933733"/>
          <a:ext cx="889000" cy="1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60</xdr:row>
      <xdr:rowOff>136424</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5CC3F533-B90F-49BF-8FDA-6EFADED7D68E}"/>
            </a:ext>
          </a:extLst>
        </xdr:cNvPr>
        <xdr:cNvSpPr txBox="1"/>
      </xdr:nvSpPr>
      <xdr:spPr>
        <a:xfrm>
          <a:off x="9281505" y="104234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148128</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7FF789C3-9581-46A2-9A30-4675995EF6F7}"/>
            </a:ext>
          </a:extLst>
        </xdr:cNvPr>
        <xdr:cNvSpPr txBox="1"/>
      </xdr:nvSpPr>
      <xdr:spPr>
        <a:xfrm>
          <a:off x="8405205" y="10435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1,146,539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156380</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13FA123E-EB45-4CE3-861C-3B9420C70868}"/>
            </a:ext>
          </a:extLst>
        </xdr:cNvPr>
        <xdr:cNvSpPr txBox="1"/>
      </xdr:nvSpPr>
      <xdr:spPr>
        <a:xfrm>
          <a:off x="7516205" y="104433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22915</xdr:rowOff>
    </xdr:from>
    <xdr:ext cx="599010" cy="259045"/>
    <xdr:sp macro="" textlink="">
      <xdr:nvSpPr>
        <xdr:cNvPr id="258" name="n_4aveValue【橋りょう・トンネル】&#10;一人当たり有形固定資産（償却資産）額">
          <a:extLst>
            <a:ext uri="{FF2B5EF4-FFF2-40B4-BE49-F238E27FC236}">
              <a16:creationId xmlns:a16="http://schemas.microsoft.com/office/drawing/2014/main" id="{5D41D702-7164-4BE2-83FE-9567632A2E3F}"/>
            </a:ext>
          </a:extLst>
        </xdr:cNvPr>
        <xdr:cNvSpPr txBox="1"/>
      </xdr:nvSpPr>
      <xdr:spPr>
        <a:xfrm>
          <a:off x="6672795" y="10481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944,279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63</xdr:row>
      <xdr:rowOff>117883</xdr:rowOff>
    </xdr:from>
    <xdr:ext cx="599010" cy="259045"/>
    <xdr:sp macro="" textlink="">
      <xdr:nvSpPr>
        <xdr:cNvPr id="259" name="n_1mainValue【橋りょう・トンネル】&#10;一人当たり有形固定資産（償却資産）額">
          <a:extLst>
            <a:ext uri="{FF2B5EF4-FFF2-40B4-BE49-F238E27FC236}">
              <a16:creationId xmlns:a16="http://schemas.microsoft.com/office/drawing/2014/main" id="{99EC118C-A01E-4964-9AA8-A1B519ABE610}"/>
            </a:ext>
          </a:extLst>
        </xdr:cNvPr>
        <xdr:cNvSpPr txBox="1"/>
      </xdr:nvSpPr>
      <xdr:spPr>
        <a:xfrm>
          <a:off x="9327095" y="10919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417,734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2090</xdr:rowOff>
    </xdr:from>
    <xdr:ext cx="599010" cy="259045"/>
    <xdr:sp macro="" textlink="">
      <xdr:nvSpPr>
        <xdr:cNvPr id="260" name="n_2mainValue【橋りょう・トンネル】&#10;一人当たり有形固定資産（償却資産）額">
          <a:extLst>
            <a:ext uri="{FF2B5EF4-FFF2-40B4-BE49-F238E27FC236}">
              <a16:creationId xmlns:a16="http://schemas.microsoft.com/office/drawing/2014/main" id="{AEC5EF2C-93C6-42AA-BE76-B55AF1867EF6}"/>
            </a:ext>
          </a:extLst>
        </xdr:cNvPr>
        <xdr:cNvSpPr txBox="1"/>
      </xdr:nvSpPr>
      <xdr:spPr>
        <a:xfrm>
          <a:off x="8450795" y="10974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2860</xdr:rowOff>
    </xdr:from>
    <xdr:ext cx="599010" cy="259045"/>
    <xdr:sp macro="" textlink="">
      <xdr:nvSpPr>
        <xdr:cNvPr id="261" name="n_3mainValue【橋りょう・トンネル】&#10;一人当たり有形固定資産（償却資産）額">
          <a:extLst>
            <a:ext uri="{FF2B5EF4-FFF2-40B4-BE49-F238E27FC236}">
              <a16:creationId xmlns:a16="http://schemas.microsoft.com/office/drawing/2014/main" id="{BA6A2DBC-2E82-449A-BB6D-974A4FDD997B}"/>
            </a:ext>
          </a:extLst>
        </xdr:cNvPr>
        <xdr:cNvSpPr txBox="1"/>
      </xdr:nvSpPr>
      <xdr:spPr>
        <a:xfrm>
          <a:off x="7561795" y="10975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3919</xdr:rowOff>
    </xdr:from>
    <xdr:ext cx="599010" cy="259045"/>
    <xdr:sp macro="" textlink="">
      <xdr:nvSpPr>
        <xdr:cNvPr id="262" name="n_4mainValue【橋りょう・トンネル】&#10;一人当たり有形固定資産（償却資産）額">
          <a:extLst>
            <a:ext uri="{FF2B5EF4-FFF2-40B4-BE49-F238E27FC236}">
              <a16:creationId xmlns:a16="http://schemas.microsoft.com/office/drawing/2014/main" id="{383F5E30-EDFF-4F7C-8D6D-74F88C7D9419}"/>
            </a:ext>
          </a:extLst>
        </xdr:cNvPr>
        <xdr:cNvSpPr txBox="1"/>
      </xdr:nvSpPr>
      <xdr:spPr>
        <a:xfrm>
          <a:off x="6672795" y="10976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53714E3B-B500-4EFE-98A3-39963259072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EEF25FA8-B7DF-4BC2-841C-EF8596207D3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C0E90023-B16B-4BB4-9503-6529EECA014D}"/>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518CA7A0-91E0-480D-9B41-1F9E29014A61}"/>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AD70595C-114A-4980-8C89-16E23F79B558}"/>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CD9E8103-C73A-45B0-9E6D-F877F8D6D9BF}"/>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36761EB3-0679-4264-BDFE-5A9E9192EA1B}"/>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B1509EE3-EE0F-4115-8F59-E94EAC24D105}"/>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67C0BAF5-BCEC-4A3E-BB89-CD2332CAEDD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FA224CD9-5A1B-4421-B2F6-E13DF4635568}"/>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9E592F23-6B24-4338-BA66-15E18D6D455F}"/>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4" name="直線コネクタ 273">
          <a:extLst>
            <a:ext uri="{FF2B5EF4-FFF2-40B4-BE49-F238E27FC236}">
              <a16:creationId xmlns:a16="http://schemas.microsoft.com/office/drawing/2014/main" id="{F08AD61B-4293-4064-954B-EB47D2FFC09D}"/>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5" name="テキスト ボックス 274">
          <a:extLst>
            <a:ext uri="{FF2B5EF4-FFF2-40B4-BE49-F238E27FC236}">
              <a16:creationId xmlns:a16="http://schemas.microsoft.com/office/drawing/2014/main" id="{FF2AD619-A234-42CC-91A1-86209AD9A154}"/>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6" name="直線コネクタ 275">
          <a:extLst>
            <a:ext uri="{FF2B5EF4-FFF2-40B4-BE49-F238E27FC236}">
              <a16:creationId xmlns:a16="http://schemas.microsoft.com/office/drawing/2014/main" id="{27F83265-EB18-4874-A627-B9372FA7980C}"/>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7" name="テキスト ボックス 276">
          <a:extLst>
            <a:ext uri="{FF2B5EF4-FFF2-40B4-BE49-F238E27FC236}">
              <a16:creationId xmlns:a16="http://schemas.microsoft.com/office/drawing/2014/main" id="{C1B454A4-3ED5-49A3-97A5-D52FECFECD69}"/>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8" name="直線コネクタ 277">
          <a:extLst>
            <a:ext uri="{FF2B5EF4-FFF2-40B4-BE49-F238E27FC236}">
              <a16:creationId xmlns:a16="http://schemas.microsoft.com/office/drawing/2014/main" id="{477BCB14-68F7-4CDA-A789-1C5452888132}"/>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9" name="テキスト ボックス 278">
          <a:extLst>
            <a:ext uri="{FF2B5EF4-FFF2-40B4-BE49-F238E27FC236}">
              <a16:creationId xmlns:a16="http://schemas.microsoft.com/office/drawing/2014/main" id="{7F20F675-9203-40C3-B492-1CD06EC69C7F}"/>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0" name="直線コネクタ 279">
          <a:extLst>
            <a:ext uri="{FF2B5EF4-FFF2-40B4-BE49-F238E27FC236}">
              <a16:creationId xmlns:a16="http://schemas.microsoft.com/office/drawing/2014/main" id="{FCB923C3-2CCB-4234-B652-F5106F5D2C9F}"/>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1" name="テキスト ボックス 280">
          <a:extLst>
            <a:ext uri="{FF2B5EF4-FFF2-40B4-BE49-F238E27FC236}">
              <a16:creationId xmlns:a16="http://schemas.microsoft.com/office/drawing/2014/main" id="{F81263CF-258E-4A5C-9EF5-9982CAB74116}"/>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2" name="直線コネクタ 281">
          <a:extLst>
            <a:ext uri="{FF2B5EF4-FFF2-40B4-BE49-F238E27FC236}">
              <a16:creationId xmlns:a16="http://schemas.microsoft.com/office/drawing/2014/main" id="{E7265256-954F-47A8-A238-78CAD5381FBF}"/>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3" name="テキスト ボックス 282">
          <a:extLst>
            <a:ext uri="{FF2B5EF4-FFF2-40B4-BE49-F238E27FC236}">
              <a16:creationId xmlns:a16="http://schemas.microsoft.com/office/drawing/2014/main" id="{10BACC2F-4842-42BF-9D4D-C616E08A897F}"/>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4" name="直線コネクタ 283">
          <a:extLst>
            <a:ext uri="{FF2B5EF4-FFF2-40B4-BE49-F238E27FC236}">
              <a16:creationId xmlns:a16="http://schemas.microsoft.com/office/drawing/2014/main" id="{3FAB5214-78C9-4247-A7FA-CAF3A2088AE4}"/>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5" name="テキスト ボックス 284">
          <a:extLst>
            <a:ext uri="{FF2B5EF4-FFF2-40B4-BE49-F238E27FC236}">
              <a16:creationId xmlns:a16="http://schemas.microsoft.com/office/drawing/2014/main" id="{4D4E387E-1801-4CFE-A854-6E91A155AA06}"/>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a:extLst>
            <a:ext uri="{FF2B5EF4-FFF2-40B4-BE49-F238E27FC236}">
              <a16:creationId xmlns:a16="http://schemas.microsoft.com/office/drawing/2014/main" id="{9AB5F4BE-DE4A-418F-B539-C2C90FC62B0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BEEB294E-195C-4E4A-81B5-AFCBB3A3F97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114844</xdr:rowOff>
    </xdr:from>
    <xdr:to>
      <xdr:col>24</xdr:col>
      <xdr:colOff>62865</xdr:colOff>
      <xdr:row>86</xdr:row>
      <xdr:rowOff>154032</xdr:rowOff>
    </xdr:to>
    <xdr:cxnSp macro="">
      <xdr:nvCxnSpPr>
        <xdr:cNvPr id="288" name="直線コネクタ 287">
          <a:extLst>
            <a:ext uri="{FF2B5EF4-FFF2-40B4-BE49-F238E27FC236}">
              <a16:creationId xmlns:a16="http://schemas.microsoft.com/office/drawing/2014/main" id="{31376CF0-1831-4684-91E1-68E16BEF0533}"/>
            </a:ext>
          </a:extLst>
        </xdr:cNvPr>
        <xdr:cNvCxnSpPr/>
      </xdr:nvCxnSpPr>
      <xdr:spPr>
        <a:xfrm flipV="1">
          <a:off x="4634865" y="13316494"/>
          <a:ext cx="0" cy="15822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157859</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3164EFD7-4157-4107-A34C-45B17E5C63FD}"/>
            </a:ext>
          </a:extLst>
        </xdr:cNvPr>
        <xdr:cNvSpPr txBox="1"/>
      </xdr:nvSpPr>
      <xdr:spPr>
        <a:xfrm>
          <a:off x="4673600" y="149025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154032</xdr:rowOff>
    </xdr:from>
    <xdr:to>
      <xdr:col>24</xdr:col>
      <xdr:colOff>152400</xdr:colOff>
      <xdr:row>86</xdr:row>
      <xdr:rowOff>154032</xdr:rowOff>
    </xdr:to>
    <xdr:cxnSp macro="">
      <xdr:nvCxnSpPr>
        <xdr:cNvPr id="290" name="直線コネクタ 289">
          <a:extLst>
            <a:ext uri="{FF2B5EF4-FFF2-40B4-BE49-F238E27FC236}">
              <a16:creationId xmlns:a16="http://schemas.microsoft.com/office/drawing/2014/main" id="{F7CA9FDA-54BD-4A79-AD13-3178DBC72162}"/>
            </a:ext>
          </a:extLst>
        </xdr:cNvPr>
        <xdr:cNvCxnSpPr/>
      </xdr:nvCxnSpPr>
      <xdr:spPr>
        <a:xfrm>
          <a:off x="4546600" y="1489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61521</xdr:rowOff>
    </xdr:from>
    <xdr:ext cx="340478" cy="259045"/>
    <xdr:sp macro="" textlink="">
      <xdr:nvSpPr>
        <xdr:cNvPr id="291" name="【公営住宅】&#10;有形固定資産減価償却率最大値テキスト">
          <a:extLst>
            <a:ext uri="{FF2B5EF4-FFF2-40B4-BE49-F238E27FC236}">
              <a16:creationId xmlns:a16="http://schemas.microsoft.com/office/drawing/2014/main" id="{5E23E361-B814-4E62-AED1-6D6C2B277238}"/>
            </a:ext>
          </a:extLst>
        </xdr:cNvPr>
        <xdr:cNvSpPr txBox="1"/>
      </xdr:nvSpPr>
      <xdr:spPr>
        <a:xfrm>
          <a:off x="4673600" y="130917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114844</xdr:rowOff>
    </xdr:from>
    <xdr:to>
      <xdr:col>24</xdr:col>
      <xdr:colOff>152400</xdr:colOff>
      <xdr:row>77</xdr:row>
      <xdr:rowOff>114844</xdr:rowOff>
    </xdr:to>
    <xdr:cxnSp macro="">
      <xdr:nvCxnSpPr>
        <xdr:cNvPr id="292" name="直線コネクタ 291">
          <a:extLst>
            <a:ext uri="{FF2B5EF4-FFF2-40B4-BE49-F238E27FC236}">
              <a16:creationId xmlns:a16="http://schemas.microsoft.com/office/drawing/2014/main" id="{F78FB741-8A2A-4AFC-BFB0-EC9315D30BBE}"/>
            </a:ext>
          </a:extLst>
        </xdr:cNvPr>
        <xdr:cNvCxnSpPr/>
      </xdr:nvCxnSpPr>
      <xdr:spPr>
        <a:xfrm>
          <a:off x="4546600" y="1331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150240</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CFB5299B-B689-42F5-B013-711BFF68337F}"/>
            </a:ext>
          </a:extLst>
        </xdr:cNvPr>
        <xdr:cNvSpPr txBox="1"/>
      </xdr:nvSpPr>
      <xdr:spPr>
        <a:xfrm>
          <a:off x="4673600" y="142091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363</xdr:rowOff>
    </xdr:from>
    <xdr:to>
      <xdr:col>24</xdr:col>
      <xdr:colOff>114300</xdr:colOff>
      <xdr:row>83</xdr:row>
      <xdr:rowOff>101963</xdr:rowOff>
    </xdr:to>
    <xdr:sp macro="" textlink="">
      <xdr:nvSpPr>
        <xdr:cNvPr id="294" name="フローチャート: 判断 293">
          <a:extLst>
            <a:ext uri="{FF2B5EF4-FFF2-40B4-BE49-F238E27FC236}">
              <a16:creationId xmlns:a16="http://schemas.microsoft.com/office/drawing/2014/main" id="{20D3C79D-B601-4AED-A3A3-AFEDAA4202C6}"/>
            </a:ext>
          </a:extLst>
        </xdr:cNvPr>
        <xdr:cNvSpPr/>
      </xdr:nvSpPr>
      <xdr:spPr>
        <a:xfrm>
          <a:off x="4584700" y="1423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160382</xdr:rowOff>
    </xdr:from>
    <xdr:to>
      <xdr:col>20</xdr:col>
      <xdr:colOff>38100</xdr:colOff>
      <xdr:row>83</xdr:row>
      <xdr:rowOff>90532</xdr:rowOff>
    </xdr:to>
    <xdr:sp macro="" textlink="">
      <xdr:nvSpPr>
        <xdr:cNvPr id="295" name="フローチャート: 判断 294">
          <a:extLst>
            <a:ext uri="{FF2B5EF4-FFF2-40B4-BE49-F238E27FC236}">
              <a16:creationId xmlns:a16="http://schemas.microsoft.com/office/drawing/2014/main" id="{AEA7287F-0A2C-454E-A1CE-CA9170C31053}"/>
            </a:ext>
          </a:extLst>
        </xdr:cNvPr>
        <xdr:cNvSpPr/>
      </xdr:nvSpPr>
      <xdr:spPr>
        <a:xfrm>
          <a:off x="3746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152219</xdr:rowOff>
    </xdr:from>
    <xdr:to>
      <xdr:col>15</xdr:col>
      <xdr:colOff>101600</xdr:colOff>
      <xdr:row>83</xdr:row>
      <xdr:rowOff>82369</xdr:rowOff>
    </xdr:to>
    <xdr:sp macro="" textlink="">
      <xdr:nvSpPr>
        <xdr:cNvPr id="296" name="フローチャート: 判断 295">
          <a:extLst>
            <a:ext uri="{FF2B5EF4-FFF2-40B4-BE49-F238E27FC236}">
              <a16:creationId xmlns:a16="http://schemas.microsoft.com/office/drawing/2014/main" id="{079E6618-1C69-40F1-B212-88BE266B670D}"/>
            </a:ext>
          </a:extLst>
        </xdr:cNvPr>
        <xdr:cNvSpPr/>
      </xdr:nvSpPr>
      <xdr:spPr>
        <a:xfrm>
          <a:off x="2857500" y="1421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153851</xdr:rowOff>
    </xdr:from>
    <xdr:to>
      <xdr:col>10</xdr:col>
      <xdr:colOff>165100</xdr:colOff>
      <xdr:row>83</xdr:row>
      <xdr:rowOff>84001</xdr:rowOff>
    </xdr:to>
    <xdr:sp macro="" textlink="">
      <xdr:nvSpPr>
        <xdr:cNvPr id="297" name="フローチャート: 判断 296">
          <a:extLst>
            <a:ext uri="{FF2B5EF4-FFF2-40B4-BE49-F238E27FC236}">
              <a16:creationId xmlns:a16="http://schemas.microsoft.com/office/drawing/2014/main" id="{373F77BA-B278-4C12-9A81-CAE3B77582A0}"/>
            </a:ext>
          </a:extLst>
        </xdr:cNvPr>
        <xdr:cNvSpPr/>
      </xdr:nvSpPr>
      <xdr:spPr>
        <a:xfrm>
          <a:off x="1968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52614</xdr:rowOff>
    </xdr:from>
    <xdr:to>
      <xdr:col>6</xdr:col>
      <xdr:colOff>38100</xdr:colOff>
      <xdr:row>83</xdr:row>
      <xdr:rowOff>154214</xdr:rowOff>
    </xdr:to>
    <xdr:sp macro="" textlink="">
      <xdr:nvSpPr>
        <xdr:cNvPr id="298" name="フローチャート: 判断 297">
          <a:extLst>
            <a:ext uri="{FF2B5EF4-FFF2-40B4-BE49-F238E27FC236}">
              <a16:creationId xmlns:a16="http://schemas.microsoft.com/office/drawing/2014/main" id="{CE069208-DA67-4767-8990-41D65EDF800C}"/>
            </a:ext>
          </a:extLst>
        </xdr:cNvPr>
        <xdr:cNvSpPr/>
      </xdr:nvSpPr>
      <xdr:spPr>
        <a:xfrm>
          <a:off x="1079500" y="1428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63FD756C-A0B4-4A52-A5C5-251C54B06BA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5EAD263F-1363-49D1-AB23-C44FF6D4874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74932A0D-894D-4814-8939-E493063B7099}"/>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6A0A8138-404A-43BD-B040-8A4275F3751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19E34196-D266-4F02-8071-CC74A748B96C}"/>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59145</xdr:rowOff>
    </xdr:from>
    <xdr:to>
      <xdr:col>24</xdr:col>
      <xdr:colOff>114300</xdr:colOff>
      <xdr:row>82</xdr:row>
      <xdr:rowOff>160745</xdr:rowOff>
    </xdr:to>
    <xdr:sp macro="" textlink="">
      <xdr:nvSpPr>
        <xdr:cNvPr id="304" name="楕円 303">
          <a:extLst>
            <a:ext uri="{FF2B5EF4-FFF2-40B4-BE49-F238E27FC236}">
              <a16:creationId xmlns:a16="http://schemas.microsoft.com/office/drawing/2014/main" id="{89735CAD-03E7-49AE-B739-BABA89EF7A6F}"/>
            </a:ext>
          </a:extLst>
        </xdr:cNvPr>
        <xdr:cNvSpPr/>
      </xdr:nvSpPr>
      <xdr:spPr>
        <a:xfrm>
          <a:off x="4584700" y="1411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82022</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9A97EF7A-C3AE-4899-9419-97C099204B04}"/>
            </a:ext>
          </a:extLst>
        </xdr:cNvPr>
        <xdr:cNvSpPr txBox="1"/>
      </xdr:nvSpPr>
      <xdr:spPr>
        <a:xfrm>
          <a:off x="4673600" y="13969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37919</xdr:rowOff>
    </xdr:from>
    <xdr:to>
      <xdr:col>20</xdr:col>
      <xdr:colOff>38100</xdr:colOff>
      <xdr:row>82</xdr:row>
      <xdr:rowOff>139519</xdr:rowOff>
    </xdr:to>
    <xdr:sp macro="" textlink="">
      <xdr:nvSpPr>
        <xdr:cNvPr id="306" name="楕円 305">
          <a:extLst>
            <a:ext uri="{FF2B5EF4-FFF2-40B4-BE49-F238E27FC236}">
              <a16:creationId xmlns:a16="http://schemas.microsoft.com/office/drawing/2014/main" id="{A87D0728-C5A1-4672-9EB1-FF325990E15C}"/>
            </a:ext>
          </a:extLst>
        </xdr:cNvPr>
        <xdr:cNvSpPr/>
      </xdr:nvSpPr>
      <xdr:spPr>
        <a:xfrm>
          <a:off x="3746500" y="14096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88719</xdr:rowOff>
    </xdr:from>
    <xdr:to>
      <xdr:col>24</xdr:col>
      <xdr:colOff>63500</xdr:colOff>
      <xdr:row>82</xdr:row>
      <xdr:rowOff>109945</xdr:rowOff>
    </xdr:to>
    <xdr:cxnSp macro="">
      <xdr:nvCxnSpPr>
        <xdr:cNvPr id="307" name="直線コネクタ 306">
          <a:extLst>
            <a:ext uri="{FF2B5EF4-FFF2-40B4-BE49-F238E27FC236}">
              <a16:creationId xmlns:a16="http://schemas.microsoft.com/office/drawing/2014/main" id="{EA401E0F-8D50-4F56-B0E3-2E0594E51960}"/>
            </a:ext>
          </a:extLst>
        </xdr:cNvPr>
        <xdr:cNvCxnSpPr/>
      </xdr:nvCxnSpPr>
      <xdr:spPr>
        <a:xfrm>
          <a:off x="3797300" y="14147619"/>
          <a:ext cx="8382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8527</xdr:rowOff>
    </xdr:from>
    <xdr:to>
      <xdr:col>15</xdr:col>
      <xdr:colOff>101600</xdr:colOff>
      <xdr:row>82</xdr:row>
      <xdr:rowOff>110127</xdr:rowOff>
    </xdr:to>
    <xdr:sp macro="" textlink="">
      <xdr:nvSpPr>
        <xdr:cNvPr id="308" name="楕円 307">
          <a:extLst>
            <a:ext uri="{FF2B5EF4-FFF2-40B4-BE49-F238E27FC236}">
              <a16:creationId xmlns:a16="http://schemas.microsoft.com/office/drawing/2014/main" id="{1779C7FF-33EB-4422-AEBB-964CC22A7686}"/>
            </a:ext>
          </a:extLst>
        </xdr:cNvPr>
        <xdr:cNvSpPr/>
      </xdr:nvSpPr>
      <xdr:spPr>
        <a:xfrm>
          <a:off x="2857500" y="1406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59327</xdr:rowOff>
    </xdr:from>
    <xdr:to>
      <xdr:col>19</xdr:col>
      <xdr:colOff>177800</xdr:colOff>
      <xdr:row>82</xdr:row>
      <xdr:rowOff>88719</xdr:rowOff>
    </xdr:to>
    <xdr:cxnSp macro="">
      <xdr:nvCxnSpPr>
        <xdr:cNvPr id="309" name="直線コネクタ 308">
          <a:extLst>
            <a:ext uri="{FF2B5EF4-FFF2-40B4-BE49-F238E27FC236}">
              <a16:creationId xmlns:a16="http://schemas.microsoft.com/office/drawing/2014/main" id="{E0598FDF-2DE9-4AAA-ADAD-FDCD8D552DAB}"/>
            </a:ext>
          </a:extLst>
        </xdr:cNvPr>
        <xdr:cNvCxnSpPr/>
      </xdr:nvCxnSpPr>
      <xdr:spPr>
        <a:xfrm>
          <a:off x="2908300" y="14118227"/>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157118</xdr:rowOff>
    </xdr:from>
    <xdr:to>
      <xdr:col>10</xdr:col>
      <xdr:colOff>165100</xdr:colOff>
      <xdr:row>82</xdr:row>
      <xdr:rowOff>87268</xdr:rowOff>
    </xdr:to>
    <xdr:sp macro="" textlink="">
      <xdr:nvSpPr>
        <xdr:cNvPr id="310" name="楕円 309">
          <a:extLst>
            <a:ext uri="{FF2B5EF4-FFF2-40B4-BE49-F238E27FC236}">
              <a16:creationId xmlns:a16="http://schemas.microsoft.com/office/drawing/2014/main" id="{05B389BB-CD39-400D-B6EE-55852F0089F0}"/>
            </a:ext>
          </a:extLst>
        </xdr:cNvPr>
        <xdr:cNvSpPr/>
      </xdr:nvSpPr>
      <xdr:spPr>
        <a:xfrm>
          <a:off x="1968500" y="14044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36468</xdr:rowOff>
    </xdr:from>
    <xdr:to>
      <xdr:col>15</xdr:col>
      <xdr:colOff>50800</xdr:colOff>
      <xdr:row>82</xdr:row>
      <xdr:rowOff>59327</xdr:rowOff>
    </xdr:to>
    <xdr:cxnSp macro="">
      <xdr:nvCxnSpPr>
        <xdr:cNvPr id="311" name="直線コネクタ 310">
          <a:extLst>
            <a:ext uri="{FF2B5EF4-FFF2-40B4-BE49-F238E27FC236}">
              <a16:creationId xmlns:a16="http://schemas.microsoft.com/office/drawing/2014/main" id="{ECAB10FE-F3FE-45BF-B90E-3DD5AB652B57}"/>
            </a:ext>
          </a:extLst>
        </xdr:cNvPr>
        <xdr:cNvCxnSpPr/>
      </xdr:nvCxnSpPr>
      <xdr:spPr>
        <a:xfrm>
          <a:off x="2019300" y="14095368"/>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116295</xdr:rowOff>
    </xdr:from>
    <xdr:to>
      <xdr:col>6</xdr:col>
      <xdr:colOff>38100</xdr:colOff>
      <xdr:row>83</xdr:row>
      <xdr:rowOff>46445</xdr:rowOff>
    </xdr:to>
    <xdr:sp macro="" textlink="">
      <xdr:nvSpPr>
        <xdr:cNvPr id="312" name="楕円 311">
          <a:extLst>
            <a:ext uri="{FF2B5EF4-FFF2-40B4-BE49-F238E27FC236}">
              <a16:creationId xmlns:a16="http://schemas.microsoft.com/office/drawing/2014/main" id="{EABF9E3E-5866-4935-92D2-8C5C81E74537}"/>
            </a:ext>
          </a:extLst>
        </xdr:cNvPr>
        <xdr:cNvSpPr/>
      </xdr:nvSpPr>
      <xdr:spPr>
        <a:xfrm>
          <a:off x="1079500" y="14175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36468</xdr:rowOff>
    </xdr:from>
    <xdr:to>
      <xdr:col>10</xdr:col>
      <xdr:colOff>114300</xdr:colOff>
      <xdr:row>82</xdr:row>
      <xdr:rowOff>167095</xdr:rowOff>
    </xdr:to>
    <xdr:cxnSp macro="">
      <xdr:nvCxnSpPr>
        <xdr:cNvPr id="313" name="直線コネクタ 312">
          <a:extLst>
            <a:ext uri="{FF2B5EF4-FFF2-40B4-BE49-F238E27FC236}">
              <a16:creationId xmlns:a16="http://schemas.microsoft.com/office/drawing/2014/main" id="{EE630FF6-DB19-4E1B-A958-B3977195520A}"/>
            </a:ext>
          </a:extLst>
        </xdr:cNvPr>
        <xdr:cNvCxnSpPr/>
      </xdr:nvCxnSpPr>
      <xdr:spPr>
        <a:xfrm flipV="1">
          <a:off x="1130300" y="14095368"/>
          <a:ext cx="889000" cy="130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81659</xdr:rowOff>
    </xdr:from>
    <xdr:ext cx="405111" cy="259045"/>
    <xdr:sp macro="" textlink="">
      <xdr:nvSpPr>
        <xdr:cNvPr id="314" name="n_1aveValue【公営住宅】&#10;有形固定資産減価償却率">
          <a:extLst>
            <a:ext uri="{FF2B5EF4-FFF2-40B4-BE49-F238E27FC236}">
              <a16:creationId xmlns:a16="http://schemas.microsoft.com/office/drawing/2014/main" id="{00C4AAC8-A55E-43C3-93DE-4D33A9AAA2E7}"/>
            </a:ext>
          </a:extLst>
        </xdr:cNvPr>
        <xdr:cNvSpPr txBox="1"/>
      </xdr:nvSpPr>
      <xdr:spPr>
        <a:xfrm>
          <a:off x="3582044" y="14312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73496</xdr:rowOff>
    </xdr:from>
    <xdr:ext cx="405111" cy="259045"/>
    <xdr:sp macro="" textlink="">
      <xdr:nvSpPr>
        <xdr:cNvPr id="315" name="n_2aveValue【公営住宅】&#10;有形固定資産減価償却率">
          <a:extLst>
            <a:ext uri="{FF2B5EF4-FFF2-40B4-BE49-F238E27FC236}">
              <a16:creationId xmlns:a16="http://schemas.microsoft.com/office/drawing/2014/main" id="{1BE814BF-D4B8-4154-8FB0-28E361CADE4A}"/>
            </a:ext>
          </a:extLst>
        </xdr:cNvPr>
        <xdr:cNvSpPr txBox="1"/>
      </xdr:nvSpPr>
      <xdr:spPr>
        <a:xfrm>
          <a:off x="2705744" y="1430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75128</xdr:rowOff>
    </xdr:from>
    <xdr:ext cx="405111" cy="259045"/>
    <xdr:sp macro="" textlink="">
      <xdr:nvSpPr>
        <xdr:cNvPr id="316" name="n_3aveValue【公営住宅】&#10;有形固定資産減価償却率">
          <a:extLst>
            <a:ext uri="{FF2B5EF4-FFF2-40B4-BE49-F238E27FC236}">
              <a16:creationId xmlns:a16="http://schemas.microsoft.com/office/drawing/2014/main" id="{833E05FD-DCC8-4986-878D-82277BE23CA8}"/>
            </a:ext>
          </a:extLst>
        </xdr:cNvPr>
        <xdr:cNvSpPr txBox="1"/>
      </xdr:nvSpPr>
      <xdr:spPr>
        <a:xfrm>
          <a:off x="1816744" y="14305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145341</xdr:rowOff>
    </xdr:from>
    <xdr:ext cx="405111" cy="259045"/>
    <xdr:sp macro="" textlink="">
      <xdr:nvSpPr>
        <xdr:cNvPr id="317" name="n_4aveValue【公営住宅】&#10;有形固定資産減価償却率">
          <a:extLst>
            <a:ext uri="{FF2B5EF4-FFF2-40B4-BE49-F238E27FC236}">
              <a16:creationId xmlns:a16="http://schemas.microsoft.com/office/drawing/2014/main" id="{41C8114D-4111-488B-ACD1-7D4ED7B0CE96}"/>
            </a:ext>
          </a:extLst>
        </xdr:cNvPr>
        <xdr:cNvSpPr txBox="1"/>
      </xdr:nvSpPr>
      <xdr:spPr>
        <a:xfrm>
          <a:off x="927744" y="1437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156046</xdr:rowOff>
    </xdr:from>
    <xdr:ext cx="405111" cy="259045"/>
    <xdr:sp macro="" textlink="">
      <xdr:nvSpPr>
        <xdr:cNvPr id="318" name="n_1mainValue【公営住宅】&#10;有形固定資産減価償却率">
          <a:extLst>
            <a:ext uri="{FF2B5EF4-FFF2-40B4-BE49-F238E27FC236}">
              <a16:creationId xmlns:a16="http://schemas.microsoft.com/office/drawing/2014/main" id="{AC7F5DD4-4E75-4B60-801B-5EA0FBE96D1A}"/>
            </a:ext>
          </a:extLst>
        </xdr:cNvPr>
        <xdr:cNvSpPr txBox="1"/>
      </xdr:nvSpPr>
      <xdr:spPr>
        <a:xfrm>
          <a:off x="3582044" y="1387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126654</xdr:rowOff>
    </xdr:from>
    <xdr:ext cx="405111" cy="259045"/>
    <xdr:sp macro="" textlink="">
      <xdr:nvSpPr>
        <xdr:cNvPr id="319" name="n_2mainValue【公営住宅】&#10;有形固定資産減価償却率">
          <a:extLst>
            <a:ext uri="{FF2B5EF4-FFF2-40B4-BE49-F238E27FC236}">
              <a16:creationId xmlns:a16="http://schemas.microsoft.com/office/drawing/2014/main" id="{F99CA741-7412-4A8B-A4F5-FD734CC32FC7}"/>
            </a:ext>
          </a:extLst>
        </xdr:cNvPr>
        <xdr:cNvSpPr txBox="1"/>
      </xdr:nvSpPr>
      <xdr:spPr>
        <a:xfrm>
          <a:off x="2705744" y="1384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103795</xdr:rowOff>
    </xdr:from>
    <xdr:ext cx="405111" cy="259045"/>
    <xdr:sp macro="" textlink="">
      <xdr:nvSpPr>
        <xdr:cNvPr id="320" name="n_3mainValue【公営住宅】&#10;有形固定資産減価償却率">
          <a:extLst>
            <a:ext uri="{FF2B5EF4-FFF2-40B4-BE49-F238E27FC236}">
              <a16:creationId xmlns:a16="http://schemas.microsoft.com/office/drawing/2014/main" id="{FD7088F0-7203-422A-A931-61E232BAD93E}"/>
            </a:ext>
          </a:extLst>
        </xdr:cNvPr>
        <xdr:cNvSpPr txBox="1"/>
      </xdr:nvSpPr>
      <xdr:spPr>
        <a:xfrm>
          <a:off x="1816744" y="138197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62972</xdr:rowOff>
    </xdr:from>
    <xdr:ext cx="405111" cy="259045"/>
    <xdr:sp macro="" textlink="">
      <xdr:nvSpPr>
        <xdr:cNvPr id="321" name="n_4mainValue【公営住宅】&#10;有形固定資産減価償却率">
          <a:extLst>
            <a:ext uri="{FF2B5EF4-FFF2-40B4-BE49-F238E27FC236}">
              <a16:creationId xmlns:a16="http://schemas.microsoft.com/office/drawing/2014/main" id="{E965414E-B4D9-43FD-96F0-C05B8A9BFB9C}"/>
            </a:ext>
          </a:extLst>
        </xdr:cNvPr>
        <xdr:cNvSpPr txBox="1"/>
      </xdr:nvSpPr>
      <xdr:spPr>
        <a:xfrm>
          <a:off x="927744" y="1395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67A195A0-A671-4007-A144-B68F3697F35E}"/>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349E5932-0537-4B07-AD38-BE4217055E2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643F460C-79DB-423E-9543-73A18408F676}"/>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BA19528D-D4E0-4248-AEB9-16C090716BE2}"/>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5EFC8C60-E4B4-44DB-9730-C8E8115F898B}"/>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919A2ABA-5C73-4090-ADC4-643B4BA429A1}"/>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CCFF77EE-949B-454E-9EFA-80BFF7CDBFE7}"/>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F3A903A3-1C2D-45DC-A0E8-1D29447242CE}"/>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936D0199-3AC3-4AAA-A8BC-654818C11A37}"/>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BECA13D3-F974-482F-BD40-D014ECE413A9}"/>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2" name="直線コネクタ 331">
          <a:extLst>
            <a:ext uri="{FF2B5EF4-FFF2-40B4-BE49-F238E27FC236}">
              <a16:creationId xmlns:a16="http://schemas.microsoft.com/office/drawing/2014/main" id="{997A1174-42D8-4B79-ABFB-D169F19FCB29}"/>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3" name="テキスト ボックス 332">
          <a:extLst>
            <a:ext uri="{FF2B5EF4-FFF2-40B4-BE49-F238E27FC236}">
              <a16:creationId xmlns:a16="http://schemas.microsoft.com/office/drawing/2014/main" id="{C245A84B-56BD-48E2-8546-EB1F76445A63}"/>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4" name="直線コネクタ 333">
          <a:extLst>
            <a:ext uri="{FF2B5EF4-FFF2-40B4-BE49-F238E27FC236}">
              <a16:creationId xmlns:a16="http://schemas.microsoft.com/office/drawing/2014/main" id="{E03C974C-C491-4DB3-97D3-B4E7F2C77AE9}"/>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5" name="テキスト ボックス 334">
          <a:extLst>
            <a:ext uri="{FF2B5EF4-FFF2-40B4-BE49-F238E27FC236}">
              <a16:creationId xmlns:a16="http://schemas.microsoft.com/office/drawing/2014/main" id="{DDBC57D0-01B6-4328-8C18-9B7C8BBAC1CB}"/>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6" name="直線コネクタ 335">
          <a:extLst>
            <a:ext uri="{FF2B5EF4-FFF2-40B4-BE49-F238E27FC236}">
              <a16:creationId xmlns:a16="http://schemas.microsoft.com/office/drawing/2014/main" id="{B7F29A87-00BC-4BD8-8597-23D00EC64731}"/>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7" name="テキスト ボックス 336">
          <a:extLst>
            <a:ext uri="{FF2B5EF4-FFF2-40B4-BE49-F238E27FC236}">
              <a16:creationId xmlns:a16="http://schemas.microsoft.com/office/drawing/2014/main" id="{86C3DBA0-AC5A-49E0-9FC2-07EF114A5409}"/>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8" name="直線コネクタ 337">
          <a:extLst>
            <a:ext uri="{FF2B5EF4-FFF2-40B4-BE49-F238E27FC236}">
              <a16:creationId xmlns:a16="http://schemas.microsoft.com/office/drawing/2014/main" id="{322F11D1-99B9-4AAC-852B-74E4A3A39970}"/>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9" name="テキスト ボックス 338">
          <a:extLst>
            <a:ext uri="{FF2B5EF4-FFF2-40B4-BE49-F238E27FC236}">
              <a16:creationId xmlns:a16="http://schemas.microsoft.com/office/drawing/2014/main" id="{EDBCBDFE-5136-44D5-AC56-AB3F0E18436C}"/>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0" name="直線コネクタ 339">
          <a:extLst>
            <a:ext uri="{FF2B5EF4-FFF2-40B4-BE49-F238E27FC236}">
              <a16:creationId xmlns:a16="http://schemas.microsoft.com/office/drawing/2014/main" id="{24D90E09-A6BF-4502-BEE3-945A0A45B84A}"/>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91820</xdr:rowOff>
    </xdr:from>
    <xdr:ext cx="531299" cy="259045"/>
    <xdr:sp macro="" textlink="">
      <xdr:nvSpPr>
        <xdr:cNvPr id="341" name="テキスト ボックス 340">
          <a:extLst>
            <a:ext uri="{FF2B5EF4-FFF2-40B4-BE49-F238E27FC236}">
              <a16:creationId xmlns:a16="http://schemas.microsoft.com/office/drawing/2014/main" id="{CE49CE23-F627-448E-8CF9-7287F89D193C}"/>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2" name="直線コネクタ 341">
          <a:extLst>
            <a:ext uri="{FF2B5EF4-FFF2-40B4-BE49-F238E27FC236}">
              <a16:creationId xmlns:a16="http://schemas.microsoft.com/office/drawing/2014/main" id="{AFD1DE09-B651-4BDC-A48A-FBB41B086B24}"/>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3" name="テキスト ボックス 342">
          <a:extLst>
            <a:ext uri="{FF2B5EF4-FFF2-40B4-BE49-F238E27FC236}">
              <a16:creationId xmlns:a16="http://schemas.microsoft.com/office/drawing/2014/main" id="{44B05639-17F3-4CEA-8048-D46AF9886DD3}"/>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4" name="直線コネクタ 343">
          <a:extLst>
            <a:ext uri="{FF2B5EF4-FFF2-40B4-BE49-F238E27FC236}">
              <a16:creationId xmlns:a16="http://schemas.microsoft.com/office/drawing/2014/main" id="{AD13E367-5460-428F-ACDE-53FBA65AD42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5" name="テキスト ボックス 344">
          <a:extLst>
            <a:ext uri="{FF2B5EF4-FFF2-40B4-BE49-F238E27FC236}">
              <a16:creationId xmlns:a16="http://schemas.microsoft.com/office/drawing/2014/main" id="{BA9E92E0-1E61-4587-8058-6AF49AA2C6BC}"/>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6" name="【公営住宅】&#10;一人当たり面積グラフ枠">
          <a:extLst>
            <a:ext uri="{FF2B5EF4-FFF2-40B4-BE49-F238E27FC236}">
              <a16:creationId xmlns:a16="http://schemas.microsoft.com/office/drawing/2014/main" id="{BEB0CDB2-1BF3-41F5-A33A-469894ECFA3F}"/>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40821</xdr:rowOff>
    </xdr:from>
    <xdr:to>
      <xdr:col>54</xdr:col>
      <xdr:colOff>189865</xdr:colOff>
      <xdr:row>86</xdr:row>
      <xdr:rowOff>150005</xdr:rowOff>
    </xdr:to>
    <xdr:cxnSp macro="">
      <xdr:nvCxnSpPr>
        <xdr:cNvPr id="347" name="直線コネクタ 346">
          <a:extLst>
            <a:ext uri="{FF2B5EF4-FFF2-40B4-BE49-F238E27FC236}">
              <a16:creationId xmlns:a16="http://schemas.microsoft.com/office/drawing/2014/main" id="{BC93AA37-406A-469C-B577-D2E5B943AA11}"/>
            </a:ext>
          </a:extLst>
        </xdr:cNvPr>
        <xdr:cNvCxnSpPr/>
      </xdr:nvCxnSpPr>
      <xdr:spPr>
        <a:xfrm flipV="1">
          <a:off x="10476865" y="13413921"/>
          <a:ext cx="0" cy="1480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153832</xdr:rowOff>
    </xdr:from>
    <xdr:ext cx="469744" cy="259045"/>
    <xdr:sp macro="" textlink="">
      <xdr:nvSpPr>
        <xdr:cNvPr id="348" name="【公営住宅】&#10;一人当たり面積最小値テキスト">
          <a:extLst>
            <a:ext uri="{FF2B5EF4-FFF2-40B4-BE49-F238E27FC236}">
              <a16:creationId xmlns:a16="http://schemas.microsoft.com/office/drawing/2014/main" id="{44BF1ADE-26E1-4C76-8DA3-378C18EFD5C7}"/>
            </a:ext>
          </a:extLst>
        </xdr:cNvPr>
        <xdr:cNvSpPr txBox="1"/>
      </xdr:nvSpPr>
      <xdr:spPr>
        <a:xfrm>
          <a:off x="10515600" y="1489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150005</xdr:rowOff>
    </xdr:from>
    <xdr:to>
      <xdr:col>55</xdr:col>
      <xdr:colOff>88900</xdr:colOff>
      <xdr:row>86</xdr:row>
      <xdr:rowOff>150005</xdr:rowOff>
    </xdr:to>
    <xdr:cxnSp macro="">
      <xdr:nvCxnSpPr>
        <xdr:cNvPr id="349" name="直線コネクタ 348">
          <a:extLst>
            <a:ext uri="{FF2B5EF4-FFF2-40B4-BE49-F238E27FC236}">
              <a16:creationId xmlns:a16="http://schemas.microsoft.com/office/drawing/2014/main" id="{6FC452AF-0C2E-4FCD-804C-9A9BA953489C}"/>
            </a:ext>
          </a:extLst>
        </xdr:cNvPr>
        <xdr:cNvCxnSpPr/>
      </xdr:nvCxnSpPr>
      <xdr:spPr>
        <a:xfrm>
          <a:off x="10388600" y="14894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158948</xdr:rowOff>
    </xdr:from>
    <xdr:ext cx="534377" cy="259045"/>
    <xdr:sp macro="" textlink="">
      <xdr:nvSpPr>
        <xdr:cNvPr id="350" name="【公営住宅】&#10;一人当たり面積最大値テキスト">
          <a:extLst>
            <a:ext uri="{FF2B5EF4-FFF2-40B4-BE49-F238E27FC236}">
              <a16:creationId xmlns:a16="http://schemas.microsoft.com/office/drawing/2014/main" id="{D73ED93E-2F6A-43CE-A583-538D6CE64DA0}"/>
            </a:ext>
          </a:extLst>
        </xdr:cNvPr>
        <xdr:cNvSpPr txBox="1"/>
      </xdr:nvSpPr>
      <xdr:spPr>
        <a:xfrm>
          <a:off x="10515600" y="131891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40821</xdr:rowOff>
    </xdr:from>
    <xdr:to>
      <xdr:col>55</xdr:col>
      <xdr:colOff>88900</xdr:colOff>
      <xdr:row>78</xdr:row>
      <xdr:rowOff>40821</xdr:rowOff>
    </xdr:to>
    <xdr:cxnSp macro="">
      <xdr:nvCxnSpPr>
        <xdr:cNvPr id="351" name="直線コネクタ 350">
          <a:extLst>
            <a:ext uri="{FF2B5EF4-FFF2-40B4-BE49-F238E27FC236}">
              <a16:creationId xmlns:a16="http://schemas.microsoft.com/office/drawing/2014/main" id="{9F683B63-EFD3-42D4-974A-C15747915F42}"/>
            </a:ext>
          </a:extLst>
        </xdr:cNvPr>
        <xdr:cNvCxnSpPr/>
      </xdr:nvCxnSpPr>
      <xdr:spPr>
        <a:xfrm>
          <a:off x="10388600" y="13413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132532</xdr:rowOff>
    </xdr:from>
    <xdr:ext cx="469744" cy="259045"/>
    <xdr:sp macro="" textlink="">
      <xdr:nvSpPr>
        <xdr:cNvPr id="352" name="【公営住宅】&#10;一人当たり面積平均値テキスト">
          <a:extLst>
            <a:ext uri="{FF2B5EF4-FFF2-40B4-BE49-F238E27FC236}">
              <a16:creationId xmlns:a16="http://schemas.microsoft.com/office/drawing/2014/main" id="{15DD5D08-A762-4827-8A0E-5DFC2A5CA70F}"/>
            </a:ext>
          </a:extLst>
        </xdr:cNvPr>
        <xdr:cNvSpPr txBox="1"/>
      </xdr:nvSpPr>
      <xdr:spPr>
        <a:xfrm>
          <a:off x="10515600" y="141914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109655</xdr:rowOff>
    </xdr:from>
    <xdr:to>
      <xdr:col>55</xdr:col>
      <xdr:colOff>50800</xdr:colOff>
      <xdr:row>84</xdr:row>
      <xdr:rowOff>39805</xdr:rowOff>
    </xdr:to>
    <xdr:sp macro="" textlink="">
      <xdr:nvSpPr>
        <xdr:cNvPr id="353" name="フローチャート: 判断 352">
          <a:extLst>
            <a:ext uri="{FF2B5EF4-FFF2-40B4-BE49-F238E27FC236}">
              <a16:creationId xmlns:a16="http://schemas.microsoft.com/office/drawing/2014/main" id="{D51E164A-3E24-44D4-AE41-2D852C0AB66C}"/>
            </a:ext>
          </a:extLst>
        </xdr:cNvPr>
        <xdr:cNvSpPr/>
      </xdr:nvSpPr>
      <xdr:spPr>
        <a:xfrm>
          <a:off x="10426700" y="1434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121086</xdr:rowOff>
    </xdr:from>
    <xdr:to>
      <xdr:col>50</xdr:col>
      <xdr:colOff>165100</xdr:colOff>
      <xdr:row>84</xdr:row>
      <xdr:rowOff>51236</xdr:rowOff>
    </xdr:to>
    <xdr:sp macro="" textlink="">
      <xdr:nvSpPr>
        <xdr:cNvPr id="354" name="フローチャート: 判断 353">
          <a:extLst>
            <a:ext uri="{FF2B5EF4-FFF2-40B4-BE49-F238E27FC236}">
              <a16:creationId xmlns:a16="http://schemas.microsoft.com/office/drawing/2014/main" id="{9F184D45-FC18-4585-AA43-D09F9E2B4A24}"/>
            </a:ext>
          </a:extLst>
        </xdr:cNvPr>
        <xdr:cNvSpPr/>
      </xdr:nvSpPr>
      <xdr:spPr>
        <a:xfrm>
          <a:off x="9588500" y="1435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137632</xdr:rowOff>
    </xdr:from>
    <xdr:to>
      <xdr:col>46</xdr:col>
      <xdr:colOff>38100</xdr:colOff>
      <xdr:row>84</xdr:row>
      <xdr:rowOff>67782</xdr:rowOff>
    </xdr:to>
    <xdr:sp macro="" textlink="">
      <xdr:nvSpPr>
        <xdr:cNvPr id="355" name="フローチャート: 判断 354">
          <a:extLst>
            <a:ext uri="{FF2B5EF4-FFF2-40B4-BE49-F238E27FC236}">
              <a16:creationId xmlns:a16="http://schemas.microsoft.com/office/drawing/2014/main" id="{62165E4F-2401-431D-801D-6808ED8A2D47}"/>
            </a:ext>
          </a:extLst>
        </xdr:cNvPr>
        <xdr:cNvSpPr/>
      </xdr:nvSpPr>
      <xdr:spPr>
        <a:xfrm>
          <a:off x="8699500" y="1436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109438</xdr:rowOff>
    </xdr:from>
    <xdr:to>
      <xdr:col>41</xdr:col>
      <xdr:colOff>101600</xdr:colOff>
      <xdr:row>84</xdr:row>
      <xdr:rowOff>39588</xdr:rowOff>
    </xdr:to>
    <xdr:sp macro="" textlink="">
      <xdr:nvSpPr>
        <xdr:cNvPr id="356" name="フローチャート: 判断 355">
          <a:extLst>
            <a:ext uri="{FF2B5EF4-FFF2-40B4-BE49-F238E27FC236}">
              <a16:creationId xmlns:a16="http://schemas.microsoft.com/office/drawing/2014/main" id="{6252BA15-E0A6-4CF4-9EB4-FE27DD2D803F}"/>
            </a:ext>
          </a:extLst>
        </xdr:cNvPr>
        <xdr:cNvSpPr/>
      </xdr:nvSpPr>
      <xdr:spPr>
        <a:xfrm>
          <a:off x="7810500" y="1433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145796</xdr:rowOff>
    </xdr:from>
    <xdr:to>
      <xdr:col>36</xdr:col>
      <xdr:colOff>165100</xdr:colOff>
      <xdr:row>85</xdr:row>
      <xdr:rowOff>75946</xdr:rowOff>
    </xdr:to>
    <xdr:sp macro="" textlink="">
      <xdr:nvSpPr>
        <xdr:cNvPr id="357" name="フローチャート: 判断 356">
          <a:extLst>
            <a:ext uri="{FF2B5EF4-FFF2-40B4-BE49-F238E27FC236}">
              <a16:creationId xmlns:a16="http://schemas.microsoft.com/office/drawing/2014/main" id="{C2BD6DCC-6C1A-4784-AF7C-06320D2D9EBA}"/>
            </a:ext>
          </a:extLst>
        </xdr:cNvPr>
        <xdr:cNvSpPr/>
      </xdr:nvSpPr>
      <xdr:spPr>
        <a:xfrm>
          <a:off x="6921500" y="14547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2534B8A6-025B-4D68-A8C3-48D0BF3B7F8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59257E93-53BF-45C4-9ABD-49317E1A4DB3}"/>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980DEA55-634D-4209-BABB-21ADE8F273A3}"/>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8324941B-A690-4ED7-90B7-63DB89E83342}"/>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1BD2B9EA-ADDA-47CC-8E03-0C0B093544A6}"/>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125005</xdr:rowOff>
    </xdr:from>
    <xdr:to>
      <xdr:col>55</xdr:col>
      <xdr:colOff>50800</xdr:colOff>
      <xdr:row>86</xdr:row>
      <xdr:rowOff>55155</xdr:rowOff>
    </xdr:to>
    <xdr:sp macro="" textlink="">
      <xdr:nvSpPr>
        <xdr:cNvPr id="363" name="楕円 362">
          <a:extLst>
            <a:ext uri="{FF2B5EF4-FFF2-40B4-BE49-F238E27FC236}">
              <a16:creationId xmlns:a16="http://schemas.microsoft.com/office/drawing/2014/main" id="{AC5DAA25-709D-4E30-8D65-3EA8083F55C7}"/>
            </a:ext>
          </a:extLst>
        </xdr:cNvPr>
        <xdr:cNvSpPr/>
      </xdr:nvSpPr>
      <xdr:spPr>
        <a:xfrm>
          <a:off x="10426700" y="1469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103432</xdr:rowOff>
    </xdr:from>
    <xdr:ext cx="469744" cy="259045"/>
    <xdr:sp macro="" textlink="">
      <xdr:nvSpPr>
        <xdr:cNvPr id="364" name="【公営住宅】&#10;一人当たり面積該当値テキスト">
          <a:extLst>
            <a:ext uri="{FF2B5EF4-FFF2-40B4-BE49-F238E27FC236}">
              <a16:creationId xmlns:a16="http://schemas.microsoft.com/office/drawing/2014/main" id="{C4B4F46A-260C-4377-9550-A9E0B930DABA}"/>
            </a:ext>
          </a:extLst>
        </xdr:cNvPr>
        <xdr:cNvSpPr txBox="1"/>
      </xdr:nvSpPr>
      <xdr:spPr>
        <a:xfrm>
          <a:off x="10515600" y="14676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128814</xdr:rowOff>
    </xdr:from>
    <xdr:to>
      <xdr:col>50</xdr:col>
      <xdr:colOff>165100</xdr:colOff>
      <xdr:row>86</xdr:row>
      <xdr:rowOff>58964</xdr:rowOff>
    </xdr:to>
    <xdr:sp macro="" textlink="">
      <xdr:nvSpPr>
        <xdr:cNvPr id="365" name="楕円 364">
          <a:extLst>
            <a:ext uri="{FF2B5EF4-FFF2-40B4-BE49-F238E27FC236}">
              <a16:creationId xmlns:a16="http://schemas.microsoft.com/office/drawing/2014/main" id="{68AFAC78-B267-48F9-A4BE-C367049F9DEF}"/>
            </a:ext>
          </a:extLst>
        </xdr:cNvPr>
        <xdr:cNvSpPr/>
      </xdr:nvSpPr>
      <xdr:spPr>
        <a:xfrm>
          <a:off x="9588500" y="14702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4355</xdr:rowOff>
    </xdr:from>
    <xdr:to>
      <xdr:col>55</xdr:col>
      <xdr:colOff>0</xdr:colOff>
      <xdr:row>86</xdr:row>
      <xdr:rowOff>8164</xdr:rowOff>
    </xdr:to>
    <xdr:cxnSp macro="">
      <xdr:nvCxnSpPr>
        <xdr:cNvPr id="366" name="直線コネクタ 365">
          <a:extLst>
            <a:ext uri="{FF2B5EF4-FFF2-40B4-BE49-F238E27FC236}">
              <a16:creationId xmlns:a16="http://schemas.microsoft.com/office/drawing/2014/main" id="{CC1632E6-E3E3-415F-A2FB-0B5EE52EF328}"/>
            </a:ext>
          </a:extLst>
        </xdr:cNvPr>
        <xdr:cNvCxnSpPr/>
      </xdr:nvCxnSpPr>
      <xdr:spPr>
        <a:xfrm flipV="1">
          <a:off x="9639300" y="14749055"/>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133277</xdr:rowOff>
    </xdr:from>
    <xdr:to>
      <xdr:col>46</xdr:col>
      <xdr:colOff>38100</xdr:colOff>
      <xdr:row>86</xdr:row>
      <xdr:rowOff>63427</xdr:rowOff>
    </xdr:to>
    <xdr:sp macro="" textlink="">
      <xdr:nvSpPr>
        <xdr:cNvPr id="367" name="楕円 366">
          <a:extLst>
            <a:ext uri="{FF2B5EF4-FFF2-40B4-BE49-F238E27FC236}">
              <a16:creationId xmlns:a16="http://schemas.microsoft.com/office/drawing/2014/main" id="{C12B046C-5206-4AE9-AFE2-50975DAC7C5B}"/>
            </a:ext>
          </a:extLst>
        </xdr:cNvPr>
        <xdr:cNvSpPr/>
      </xdr:nvSpPr>
      <xdr:spPr>
        <a:xfrm>
          <a:off x="8699500" y="14706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8164</xdr:rowOff>
    </xdr:from>
    <xdr:to>
      <xdr:col>50</xdr:col>
      <xdr:colOff>114300</xdr:colOff>
      <xdr:row>86</xdr:row>
      <xdr:rowOff>12627</xdr:rowOff>
    </xdr:to>
    <xdr:cxnSp macro="">
      <xdr:nvCxnSpPr>
        <xdr:cNvPr id="368" name="直線コネクタ 367">
          <a:extLst>
            <a:ext uri="{FF2B5EF4-FFF2-40B4-BE49-F238E27FC236}">
              <a16:creationId xmlns:a16="http://schemas.microsoft.com/office/drawing/2014/main" id="{EE058706-9CD4-4144-B037-AD7DC642B4CA}"/>
            </a:ext>
          </a:extLst>
        </xdr:cNvPr>
        <xdr:cNvCxnSpPr/>
      </xdr:nvCxnSpPr>
      <xdr:spPr>
        <a:xfrm flipV="1">
          <a:off x="8750300" y="14752864"/>
          <a:ext cx="889000" cy="4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136216</xdr:rowOff>
    </xdr:from>
    <xdr:to>
      <xdr:col>41</xdr:col>
      <xdr:colOff>101600</xdr:colOff>
      <xdr:row>86</xdr:row>
      <xdr:rowOff>66366</xdr:rowOff>
    </xdr:to>
    <xdr:sp macro="" textlink="">
      <xdr:nvSpPr>
        <xdr:cNvPr id="369" name="楕円 368">
          <a:extLst>
            <a:ext uri="{FF2B5EF4-FFF2-40B4-BE49-F238E27FC236}">
              <a16:creationId xmlns:a16="http://schemas.microsoft.com/office/drawing/2014/main" id="{DBF1378D-3C32-4839-A894-D87B144001E1}"/>
            </a:ext>
          </a:extLst>
        </xdr:cNvPr>
        <xdr:cNvSpPr/>
      </xdr:nvSpPr>
      <xdr:spPr>
        <a:xfrm>
          <a:off x="7810500" y="14709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12627</xdr:rowOff>
    </xdr:from>
    <xdr:to>
      <xdr:col>45</xdr:col>
      <xdr:colOff>177800</xdr:colOff>
      <xdr:row>86</xdr:row>
      <xdr:rowOff>15566</xdr:rowOff>
    </xdr:to>
    <xdr:cxnSp macro="">
      <xdr:nvCxnSpPr>
        <xdr:cNvPr id="370" name="直線コネクタ 369">
          <a:extLst>
            <a:ext uri="{FF2B5EF4-FFF2-40B4-BE49-F238E27FC236}">
              <a16:creationId xmlns:a16="http://schemas.microsoft.com/office/drawing/2014/main" id="{03E12AC4-142B-4DDB-9FE0-2A203492A921}"/>
            </a:ext>
          </a:extLst>
        </xdr:cNvPr>
        <xdr:cNvCxnSpPr/>
      </xdr:nvCxnSpPr>
      <xdr:spPr>
        <a:xfrm flipV="1">
          <a:off x="7861300" y="14757327"/>
          <a:ext cx="889000" cy="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151783</xdr:rowOff>
    </xdr:from>
    <xdr:to>
      <xdr:col>36</xdr:col>
      <xdr:colOff>165100</xdr:colOff>
      <xdr:row>86</xdr:row>
      <xdr:rowOff>81933</xdr:rowOff>
    </xdr:to>
    <xdr:sp macro="" textlink="">
      <xdr:nvSpPr>
        <xdr:cNvPr id="371" name="楕円 370">
          <a:extLst>
            <a:ext uri="{FF2B5EF4-FFF2-40B4-BE49-F238E27FC236}">
              <a16:creationId xmlns:a16="http://schemas.microsoft.com/office/drawing/2014/main" id="{21D8EFD1-4B43-4B91-BC6C-0AB44BA1BBA1}"/>
            </a:ext>
          </a:extLst>
        </xdr:cNvPr>
        <xdr:cNvSpPr/>
      </xdr:nvSpPr>
      <xdr:spPr>
        <a:xfrm>
          <a:off x="6921500" y="14725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15566</xdr:rowOff>
    </xdr:from>
    <xdr:to>
      <xdr:col>41</xdr:col>
      <xdr:colOff>50800</xdr:colOff>
      <xdr:row>86</xdr:row>
      <xdr:rowOff>31133</xdr:rowOff>
    </xdr:to>
    <xdr:cxnSp macro="">
      <xdr:nvCxnSpPr>
        <xdr:cNvPr id="372" name="直線コネクタ 371">
          <a:extLst>
            <a:ext uri="{FF2B5EF4-FFF2-40B4-BE49-F238E27FC236}">
              <a16:creationId xmlns:a16="http://schemas.microsoft.com/office/drawing/2014/main" id="{92870ACA-FDD9-495C-8C0E-AF9D11B1C8CB}"/>
            </a:ext>
          </a:extLst>
        </xdr:cNvPr>
        <xdr:cNvCxnSpPr/>
      </xdr:nvCxnSpPr>
      <xdr:spPr>
        <a:xfrm flipV="1">
          <a:off x="6972300" y="14760266"/>
          <a:ext cx="889000" cy="15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67763</xdr:rowOff>
    </xdr:from>
    <xdr:ext cx="469744" cy="259045"/>
    <xdr:sp macro="" textlink="">
      <xdr:nvSpPr>
        <xdr:cNvPr id="373" name="n_1aveValue【公営住宅】&#10;一人当たり面積">
          <a:extLst>
            <a:ext uri="{FF2B5EF4-FFF2-40B4-BE49-F238E27FC236}">
              <a16:creationId xmlns:a16="http://schemas.microsoft.com/office/drawing/2014/main" id="{6D68FD87-F4A0-42B4-8B61-AB2468BB92CC}"/>
            </a:ext>
          </a:extLst>
        </xdr:cNvPr>
        <xdr:cNvSpPr txBox="1"/>
      </xdr:nvSpPr>
      <xdr:spPr>
        <a:xfrm>
          <a:off x="9391727" y="14126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84309</xdr:rowOff>
    </xdr:from>
    <xdr:ext cx="469744" cy="259045"/>
    <xdr:sp macro="" textlink="">
      <xdr:nvSpPr>
        <xdr:cNvPr id="374" name="n_2aveValue【公営住宅】&#10;一人当たり面積">
          <a:extLst>
            <a:ext uri="{FF2B5EF4-FFF2-40B4-BE49-F238E27FC236}">
              <a16:creationId xmlns:a16="http://schemas.microsoft.com/office/drawing/2014/main" id="{D098C38F-1C50-4D30-B751-B397A80A7FE5}"/>
            </a:ext>
          </a:extLst>
        </xdr:cNvPr>
        <xdr:cNvSpPr txBox="1"/>
      </xdr:nvSpPr>
      <xdr:spPr>
        <a:xfrm>
          <a:off x="8515427" y="14143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56115</xdr:rowOff>
    </xdr:from>
    <xdr:ext cx="469744" cy="259045"/>
    <xdr:sp macro="" textlink="">
      <xdr:nvSpPr>
        <xdr:cNvPr id="375" name="n_3aveValue【公営住宅】&#10;一人当たり面積">
          <a:extLst>
            <a:ext uri="{FF2B5EF4-FFF2-40B4-BE49-F238E27FC236}">
              <a16:creationId xmlns:a16="http://schemas.microsoft.com/office/drawing/2014/main" id="{90689F27-6F3E-43C0-AFFE-838A1BC46AA2}"/>
            </a:ext>
          </a:extLst>
        </xdr:cNvPr>
        <xdr:cNvSpPr txBox="1"/>
      </xdr:nvSpPr>
      <xdr:spPr>
        <a:xfrm>
          <a:off x="7626427" y="14115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92473</xdr:rowOff>
    </xdr:from>
    <xdr:ext cx="469744" cy="259045"/>
    <xdr:sp macro="" textlink="">
      <xdr:nvSpPr>
        <xdr:cNvPr id="376" name="n_4aveValue【公営住宅】&#10;一人当たり面積">
          <a:extLst>
            <a:ext uri="{FF2B5EF4-FFF2-40B4-BE49-F238E27FC236}">
              <a16:creationId xmlns:a16="http://schemas.microsoft.com/office/drawing/2014/main" id="{1EF9517E-FC50-4C3D-AB95-31285715147D}"/>
            </a:ext>
          </a:extLst>
        </xdr:cNvPr>
        <xdr:cNvSpPr txBox="1"/>
      </xdr:nvSpPr>
      <xdr:spPr>
        <a:xfrm>
          <a:off x="6737427" y="143228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50091</xdr:rowOff>
    </xdr:from>
    <xdr:ext cx="469744" cy="259045"/>
    <xdr:sp macro="" textlink="">
      <xdr:nvSpPr>
        <xdr:cNvPr id="377" name="n_1mainValue【公営住宅】&#10;一人当たり面積">
          <a:extLst>
            <a:ext uri="{FF2B5EF4-FFF2-40B4-BE49-F238E27FC236}">
              <a16:creationId xmlns:a16="http://schemas.microsoft.com/office/drawing/2014/main" id="{AB7D8904-9C82-48F8-8282-18E1FC2A5108}"/>
            </a:ext>
          </a:extLst>
        </xdr:cNvPr>
        <xdr:cNvSpPr txBox="1"/>
      </xdr:nvSpPr>
      <xdr:spPr>
        <a:xfrm>
          <a:off x="9391727" y="14794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54554</xdr:rowOff>
    </xdr:from>
    <xdr:ext cx="469744" cy="259045"/>
    <xdr:sp macro="" textlink="">
      <xdr:nvSpPr>
        <xdr:cNvPr id="378" name="n_2mainValue【公営住宅】&#10;一人当たり面積">
          <a:extLst>
            <a:ext uri="{FF2B5EF4-FFF2-40B4-BE49-F238E27FC236}">
              <a16:creationId xmlns:a16="http://schemas.microsoft.com/office/drawing/2014/main" id="{7742E97A-D16E-4B89-A5A1-091435B35150}"/>
            </a:ext>
          </a:extLst>
        </xdr:cNvPr>
        <xdr:cNvSpPr txBox="1"/>
      </xdr:nvSpPr>
      <xdr:spPr>
        <a:xfrm>
          <a:off x="8515427" y="14799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57493</xdr:rowOff>
    </xdr:from>
    <xdr:ext cx="469744" cy="259045"/>
    <xdr:sp macro="" textlink="">
      <xdr:nvSpPr>
        <xdr:cNvPr id="379" name="n_3mainValue【公営住宅】&#10;一人当たり面積">
          <a:extLst>
            <a:ext uri="{FF2B5EF4-FFF2-40B4-BE49-F238E27FC236}">
              <a16:creationId xmlns:a16="http://schemas.microsoft.com/office/drawing/2014/main" id="{F98CBC6E-1F9E-4CA8-98AF-C8746A023530}"/>
            </a:ext>
          </a:extLst>
        </xdr:cNvPr>
        <xdr:cNvSpPr txBox="1"/>
      </xdr:nvSpPr>
      <xdr:spPr>
        <a:xfrm>
          <a:off x="7626427" y="14802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73060</xdr:rowOff>
    </xdr:from>
    <xdr:ext cx="469744" cy="259045"/>
    <xdr:sp macro="" textlink="">
      <xdr:nvSpPr>
        <xdr:cNvPr id="380" name="n_4mainValue【公営住宅】&#10;一人当たり面積">
          <a:extLst>
            <a:ext uri="{FF2B5EF4-FFF2-40B4-BE49-F238E27FC236}">
              <a16:creationId xmlns:a16="http://schemas.microsoft.com/office/drawing/2014/main" id="{D3554755-693D-4999-A94B-CB89206F504D}"/>
            </a:ext>
          </a:extLst>
        </xdr:cNvPr>
        <xdr:cNvSpPr txBox="1"/>
      </xdr:nvSpPr>
      <xdr:spPr>
        <a:xfrm>
          <a:off x="6737427" y="148177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1" name="正方形/長方形 380">
          <a:extLst>
            <a:ext uri="{FF2B5EF4-FFF2-40B4-BE49-F238E27FC236}">
              <a16:creationId xmlns:a16="http://schemas.microsoft.com/office/drawing/2014/main" id="{31F3A4A3-67DE-4C00-9C26-2FEDE1A614D4}"/>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2" name="正方形/長方形 381">
          <a:extLst>
            <a:ext uri="{FF2B5EF4-FFF2-40B4-BE49-F238E27FC236}">
              <a16:creationId xmlns:a16="http://schemas.microsoft.com/office/drawing/2014/main" id="{D0070135-FF90-4D5F-BF61-F770884DFC2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3" name="正方形/長方形 382">
          <a:extLst>
            <a:ext uri="{FF2B5EF4-FFF2-40B4-BE49-F238E27FC236}">
              <a16:creationId xmlns:a16="http://schemas.microsoft.com/office/drawing/2014/main" id="{ABD7ACC5-36CA-4A95-A8C7-E34C91CF305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4" name="正方形/長方形 383">
          <a:extLst>
            <a:ext uri="{FF2B5EF4-FFF2-40B4-BE49-F238E27FC236}">
              <a16:creationId xmlns:a16="http://schemas.microsoft.com/office/drawing/2014/main" id="{1455E8F0-61F2-4434-8353-8ACE8086039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5" name="正方形/長方形 384">
          <a:extLst>
            <a:ext uri="{FF2B5EF4-FFF2-40B4-BE49-F238E27FC236}">
              <a16:creationId xmlns:a16="http://schemas.microsoft.com/office/drawing/2014/main" id="{2775883B-D5C2-4D2B-A5D2-FD2FB0BE39A6}"/>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6" name="正方形/長方形 385">
          <a:extLst>
            <a:ext uri="{FF2B5EF4-FFF2-40B4-BE49-F238E27FC236}">
              <a16:creationId xmlns:a16="http://schemas.microsoft.com/office/drawing/2014/main" id="{6119EF4A-20E7-4F2F-8C25-6277644C147E}"/>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7" name="正方形/長方形 386">
          <a:extLst>
            <a:ext uri="{FF2B5EF4-FFF2-40B4-BE49-F238E27FC236}">
              <a16:creationId xmlns:a16="http://schemas.microsoft.com/office/drawing/2014/main" id="{FCC9AF5B-AD3F-41BC-93B1-5549DF1888D0}"/>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8" name="正方形/長方形 387">
          <a:extLst>
            <a:ext uri="{FF2B5EF4-FFF2-40B4-BE49-F238E27FC236}">
              <a16:creationId xmlns:a16="http://schemas.microsoft.com/office/drawing/2014/main" id="{744CD46B-DCC9-4EF5-BE72-C9428D8E936A}"/>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9" name="テキスト ボックス 388">
          <a:extLst>
            <a:ext uri="{FF2B5EF4-FFF2-40B4-BE49-F238E27FC236}">
              <a16:creationId xmlns:a16="http://schemas.microsoft.com/office/drawing/2014/main" id="{0E5A41FB-92AC-4513-A60E-825084A45DB5}"/>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0" name="直線コネクタ 389">
          <a:extLst>
            <a:ext uri="{FF2B5EF4-FFF2-40B4-BE49-F238E27FC236}">
              <a16:creationId xmlns:a16="http://schemas.microsoft.com/office/drawing/2014/main" id="{FAAEB37D-7F13-4F56-848D-CBA53DEC9F47}"/>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1" name="テキスト ボックス 390">
          <a:extLst>
            <a:ext uri="{FF2B5EF4-FFF2-40B4-BE49-F238E27FC236}">
              <a16:creationId xmlns:a16="http://schemas.microsoft.com/office/drawing/2014/main" id="{C83399B2-93CE-41A3-8ED6-FC8047C47242}"/>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2" name="直線コネクタ 391">
          <a:extLst>
            <a:ext uri="{FF2B5EF4-FFF2-40B4-BE49-F238E27FC236}">
              <a16:creationId xmlns:a16="http://schemas.microsoft.com/office/drawing/2014/main" id="{D8ABEC61-CFA3-4B93-8E46-156EA647AD9A}"/>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3" name="テキスト ボックス 392">
          <a:extLst>
            <a:ext uri="{FF2B5EF4-FFF2-40B4-BE49-F238E27FC236}">
              <a16:creationId xmlns:a16="http://schemas.microsoft.com/office/drawing/2014/main" id="{868BD24A-4004-47D7-8C35-732253CF7966}"/>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4" name="直線コネクタ 393">
          <a:extLst>
            <a:ext uri="{FF2B5EF4-FFF2-40B4-BE49-F238E27FC236}">
              <a16:creationId xmlns:a16="http://schemas.microsoft.com/office/drawing/2014/main" id="{7DDB57DF-428A-4324-B5A5-75FE1C504899}"/>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5" name="テキスト ボックス 394">
          <a:extLst>
            <a:ext uri="{FF2B5EF4-FFF2-40B4-BE49-F238E27FC236}">
              <a16:creationId xmlns:a16="http://schemas.microsoft.com/office/drawing/2014/main" id="{F7AED8E5-005E-4265-825D-02EA3EFFE5F7}"/>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6" name="直線コネクタ 395">
          <a:extLst>
            <a:ext uri="{FF2B5EF4-FFF2-40B4-BE49-F238E27FC236}">
              <a16:creationId xmlns:a16="http://schemas.microsoft.com/office/drawing/2014/main" id="{F92D6AF0-018B-4578-8F80-2D6FA910F2B1}"/>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7" name="テキスト ボックス 396">
          <a:extLst>
            <a:ext uri="{FF2B5EF4-FFF2-40B4-BE49-F238E27FC236}">
              <a16:creationId xmlns:a16="http://schemas.microsoft.com/office/drawing/2014/main" id="{A5A2B1F4-5B48-457F-9EB7-127A41E6F82F}"/>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8" name="直線コネクタ 397">
          <a:extLst>
            <a:ext uri="{FF2B5EF4-FFF2-40B4-BE49-F238E27FC236}">
              <a16:creationId xmlns:a16="http://schemas.microsoft.com/office/drawing/2014/main" id="{99A99FB2-171F-4986-8942-1ECC220102B2}"/>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9" name="テキスト ボックス 398">
          <a:extLst>
            <a:ext uri="{FF2B5EF4-FFF2-40B4-BE49-F238E27FC236}">
              <a16:creationId xmlns:a16="http://schemas.microsoft.com/office/drawing/2014/main" id="{8B086F45-0DA5-4AA5-8A43-E707F3350A2F}"/>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400" name="直線コネクタ 399">
          <a:extLst>
            <a:ext uri="{FF2B5EF4-FFF2-40B4-BE49-F238E27FC236}">
              <a16:creationId xmlns:a16="http://schemas.microsoft.com/office/drawing/2014/main" id="{11FA88AE-3B43-4370-A6C5-81305CF09575}"/>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401" name="テキスト ボックス 400">
          <a:extLst>
            <a:ext uri="{FF2B5EF4-FFF2-40B4-BE49-F238E27FC236}">
              <a16:creationId xmlns:a16="http://schemas.microsoft.com/office/drawing/2014/main" id="{6C965CCB-F305-42BB-B409-5D2DCAB99891}"/>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2" name="直線コネクタ 401">
          <a:extLst>
            <a:ext uri="{FF2B5EF4-FFF2-40B4-BE49-F238E27FC236}">
              <a16:creationId xmlns:a16="http://schemas.microsoft.com/office/drawing/2014/main" id="{F4134BEF-D47F-4CC3-AC15-B99B7E669A50}"/>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3" name="テキスト ボックス 402">
          <a:extLst>
            <a:ext uri="{FF2B5EF4-FFF2-40B4-BE49-F238E27FC236}">
              <a16:creationId xmlns:a16="http://schemas.microsoft.com/office/drawing/2014/main" id="{1F26017C-8551-4D5A-B00B-3D96F70A3477}"/>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4" name="直線コネクタ 403">
          <a:extLst>
            <a:ext uri="{FF2B5EF4-FFF2-40B4-BE49-F238E27FC236}">
              <a16:creationId xmlns:a16="http://schemas.microsoft.com/office/drawing/2014/main" id="{D3467ADF-8D05-4333-A8DA-FE2307FBF5C1}"/>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5" name="【港湾・漁港】&#10;有形固定資産減価償却率グラフ枠">
          <a:extLst>
            <a:ext uri="{FF2B5EF4-FFF2-40B4-BE49-F238E27FC236}">
              <a16:creationId xmlns:a16="http://schemas.microsoft.com/office/drawing/2014/main" id="{F7040790-DC56-491D-B25A-C9961B9081FD}"/>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92529</xdr:rowOff>
    </xdr:from>
    <xdr:to>
      <xdr:col>24</xdr:col>
      <xdr:colOff>62865</xdr:colOff>
      <xdr:row>109</xdr:row>
      <xdr:rowOff>35379</xdr:rowOff>
    </xdr:to>
    <xdr:cxnSp macro="">
      <xdr:nvCxnSpPr>
        <xdr:cNvPr id="406" name="直線コネクタ 405">
          <a:extLst>
            <a:ext uri="{FF2B5EF4-FFF2-40B4-BE49-F238E27FC236}">
              <a16:creationId xmlns:a16="http://schemas.microsoft.com/office/drawing/2014/main" id="{608F1F60-5502-4519-A362-296F8F90BB30}"/>
            </a:ext>
          </a:extLst>
        </xdr:cNvPr>
        <xdr:cNvCxnSpPr/>
      </xdr:nvCxnSpPr>
      <xdr:spPr>
        <a:xfrm flipV="1">
          <a:off x="4634865" y="17237529"/>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7" name="【港湾・漁港】&#10;有形固定資産減価償却率最小値テキスト">
          <a:extLst>
            <a:ext uri="{FF2B5EF4-FFF2-40B4-BE49-F238E27FC236}">
              <a16:creationId xmlns:a16="http://schemas.microsoft.com/office/drawing/2014/main" id="{66BA7758-BDCB-4776-810C-70FC8DEF8FA8}"/>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8" name="直線コネクタ 407">
          <a:extLst>
            <a:ext uri="{FF2B5EF4-FFF2-40B4-BE49-F238E27FC236}">
              <a16:creationId xmlns:a16="http://schemas.microsoft.com/office/drawing/2014/main" id="{B5FB986F-1D96-4918-92A8-507F2599177E}"/>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39206</xdr:rowOff>
    </xdr:from>
    <xdr:ext cx="340478" cy="259045"/>
    <xdr:sp macro="" textlink="">
      <xdr:nvSpPr>
        <xdr:cNvPr id="409" name="【港湾・漁港】&#10;有形固定資産減価償却率最大値テキスト">
          <a:extLst>
            <a:ext uri="{FF2B5EF4-FFF2-40B4-BE49-F238E27FC236}">
              <a16:creationId xmlns:a16="http://schemas.microsoft.com/office/drawing/2014/main" id="{A2C09FA5-385B-4D81-BD64-BA777807B50E}"/>
            </a:ext>
          </a:extLst>
        </xdr:cNvPr>
        <xdr:cNvSpPr txBox="1"/>
      </xdr:nvSpPr>
      <xdr:spPr>
        <a:xfrm>
          <a:off x="4673600" y="170127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92529</xdr:rowOff>
    </xdr:from>
    <xdr:to>
      <xdr:col>24</xdr:col>
      <xdr:colOff>152400</xdr:colOff>
      <xdr:row>100</xdr:row>
      <xdr:rowOff>92529</xdr:rowOff>
    </xdr:to>
    <xdr:cxnSp macro="">
      <xdr:nvCxnSpPr>
        <xdr:cNvPr id="410" name="直線コネクタ 409">
          <a:extLst>
            <a:ext uri="{FF2B5EF4-FFF2-40B4-BE49-F238E27FC236}">
              <a16:creationId xmlns:a16="http://schemas.microsoft.com/office/drawing/2014/main" id="{ECB145BF-B81F-4FDC-B29B-BBC69AB8A433}"/>
            </a:ext>
          </a:extLst>
        </xdr:cNvPr>
        <xdr:cNvCxnSpPr/>
      </xdr:nvCxnSpPr>
      <xdr:spPr>
        <a:xfrm>
          <a:off x="4546600" y="17237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62609</xdr:rowOff>
    </xdr:from>
    <xdr:ext cx="405111" cy="259045"/>
    <xdr:sp macro="" textlink="">
      <xdr:nvSpPr>
        <xdr:cNvPr id="411" name="【港湾・漁港】&#10;有形固定資産減価償却率平均値テキスト">
          <a:extLst>
            <a:ext uri="{FF2B5EF4-FFF2-40B4-BE49-F238E27FC236}">
              <a16:creationId xmlns:a16="http://schemas.microsoft.com/office/drawing/2014/main" id="{219769F2-9959-4201-AEB2-CF11088FDF57}"/>
            </a:ext>
          </a:extLst>
        </xdr:cNvPr>
        <xdr:cNvSpPr txBox="1"/>
      </xdr:nvSpPr>
      <xdr:spPr>
        <a:xfrm>
          <a:off x="4673600" y="180648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84182</xdr:rowOff>
    </xdr:from>
    <xdr:to>
      <xdr:col>24</xdr:col>
      <xdr:colOff>114300</xdr:colOff>
      <xdr:row>106</xdr:row>
      <xdr:rowOff>14332</xdr:rowOff>
    </xdr:to>
    <xdr:sp macro="" textlink="">
      <xdr:nvSpPr>
        <xdr:cNvPr id="412" name="フローチャート: 判断 411">
          <a:extLst>
            <a:ext uri="{FF2B5EF4-FFF2-40B4-BE49-F238E27FC236}">
              <a16:creationId xmlns:a16="http://schemas.microsoft.com/office/drawing/2014/main" id="{D4473926-D548-4A38-988B-0DA2D59C6BBF}"/>
            </a:ext>
          </a:extLst>
        </xdr:cNvPr>
        <xdr:cNvSpPr/>
      </xdr:nvSpPr>
      <xdr:spPr>
        <a:xfrm>
          <a:off x="4584700" y="1808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35198</xdr:rowOff>
    </xdr:from>
    <xdr:to>
      <xdr:col>20</xdr:col>
      <xdr:colOff>38100</xdr:colOff>
      <xdr:row>105</xdr:row>
      <xdr:rowOff>136798</xdr:rowOff>
    </xdr:to>
    <xdr:sp macro="" textlink="">
      <xdr:nvSpPr>
        <xdr:cNvPr id="413" name="フローチャート: 判断 412">
          <a:extLst>
            <a:ext uri="{FF2B5EF4-FFF2-40B4-BE49-F238E27FC236}">
              <a16:creationId xmlns:a16="http://schemas.microsoft.com/office/drawing/2014/main" id="{62C94909-D440-4E2F-B438-30CD3426EF3E}"/>
            </a:ext>
          </a:extLst>
        </xdr:cNvPr>
        <xdr:cNvSpPr/>
      </xdr:nvSpPr>
      <xdr:spPr>
        <a:xfrm>
          <a:off x="3746500" y="18037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907</xdr:rowOff>
    </xdr:from>
    <xdr:to>
      <xdr:col>15</xdr:col>
      <xdr:colOff>101600</xdr:colOff>
      <xdr:row>105</xdr:row>
      <xdr:rowOff>102507</xdr:rowOff>
    </xdr:to>
    <xdr:sp macro="" textlink="">
      <xdr:nvSpPr>
        <xdr:cNvPr id="414" name="フローチャート: 判断 413">
          <a:extLst>
            <a:ext uri="{FF2B5EF4-FFF2-40B4-BE49-F238E27FC236}">
              <a16:creationId xmlns:a16="http://schemas.microsoft.com/office/drawing/2014/main" id="{1D7A438D-50FF-41C6-8C47-39247FF977AA}"/>
            </a:ext>
          </a:extLst>
        </xdr:cNvPr>
        <xdr:cNvSpPr/>
      </xdr:nvSpPr>
      <xdr:spPr>
        <a:xfrm>
          <a:off x="2857500" y="18003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25400</xdr:rowOff>
    </xdr:from>
    <xdr:to>
      <xdr:col>10</xdr:col>
      <xdr:colOff>165100</xdr:colOff>
      <xdr:row>105</xdr:row>
      <xdr:rowOff>127000</xdr:rowOff>
    </xdr:to>
    <xdr:sp macro="" textlink="">
      <xdr:nvSpPr>
        <xdr:cNvPr id="415" name="フローチャート: 判断 414">
          <a:extLst>
            <a:ext uri="{FF2B5EF4-FFF2-40B4-BE49-F238E27FC236}">
              <a16:creationId xmlns:a16="http://schemas.microsoft.com/office/drawing/2014/main" id="{E55328CB-3330-4C0C-9B8C-57061715A636}"/>
            </a:ext>
          </a:extLst>
        </xdr:cNvPr>
        <xdr:cNvSpPr/>
      </xdr:nvSpPr>
      <xdr:spPr>
        <a:xfrm>
          <a:off x="19685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118473</xdr:rowOff>
    </xdr:from>
    <xdr:to>
      <xdr:col>6</xdr:col>
      <xdr:colOff>38100</xdr:colOff>
      <xdr:row>106</xdr:row>
      <xdr:rowOff>48623</xdr:rowOff>
    </xdr:to>
    <xdr:sp macro="" textlink="">
      <xdr:nvSpPr>
        <xdr:cNvPr id="416" name="フローチャート: 判断 415">
          <a:extLst>
            <a:ext uri="{FF2B5EF4-FFF2-40B4-BE49-F238E27FC236}">
              <a16:creationId xmlns:a16="http://schemas.microsoft.com/office/drawing/2014/main" id="{20B18E00-AC74-4F25-935D-809B98F8E3F8}"/>
            </a:ext>
          </a:extLst>
        </xdr:cNvPr>
        <xdr:cNvSpPr/>
      </xdr:nvSpPr>
      <xdr:spPr>
        <a:xfrm>
          <a:off x="1079500" y="18120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C6037481-6905-4220-882F-87D74D518CB6}"/>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74B5B447-79F1-4F2B-92EA-E7833F5149D8}"/>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86F75F24-80E1-4A5E-87A7-F6C6E9B61FE2}"/>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0" name="テキスト ボックス 419">
          <a:extLst>
            <a:ext uri="{FF2B5EF4-FFF2-40B4-BE49-F238E27FC236}">
              <a16:creationId xmlns:a16="http://schemas.microsoft.com/office/drawing/2014/main" id="{D4EFF185-D667-4B30-996C-52EA460AC6EB}"/>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1" name="テキスト ボックス 420">
          <a:extLst>
            <a:ext uri="{FF2B5EF4-FFF2-40B4-BE49-F238E27FC236}">
              <a16:creationId xmlns:a16="http://schemas.microsoft.com/office/drawing/2014/main" id="{899823ED-AB2E-481E-A982-3B8B0ABF4B2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13970</xdr:rowOff>
    </xdr:from>
    <xdr:to>
      <xdr:col>24</xdr:col>
      <xdr:colOff>114300</xdr:colOff>
      <xdr:row>105</xdr:row>
      <xdr:rowOff>115570</xdr:rowOff>
    </xdr:to>
    <xdr:sp macro="" textlink="">
      <xdr:nvSpPr>
        <xdr:cNvPr id="422" name="楕円 421">
          <a:extLst>
            <a:ext uri="{FF2B5EF4-FFF2-40B4-BE49-F238E27FC236}">
              <a16:creationId xmlns:a16="http://schemas.microsoft.com/office/drawing/2014/main" id="{34777578-D53C-4E23-8BBC-44DF0E3A5E31}"/>
            </a:ext>
          </a:extLst>
        </xdr:cNvPr>
        <xdr:cNvSpPr/>
      </xdr:nvSpPr>
      <xdr:spPr>
        <a:xfrm>
          <a:off x="4584700" y="1801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36847</xdr:rowOff>
    </xdr:from>
    <xdr:ext cx="405111" cy="259045"/>
    <xdr:sp macro="" textlink="">
      <xdr:nvSpPr>
        <xdr:cNvPr id="423" name="【港湾・漁港】&#10;有形固定資産減価償却率該当値テキスト">
          <a:extLst>
            <a:ext uri="{FF2B5EF4-FFF2-40B4-BE49-F238E27FC236}">
              <a16:creationId xmlns:a16="http://schemas.microsoft.com/office/drawing/2014/main" id="{0AA790F8-219E-41DD-8A82-A75EF2507B66}"/>
            </a:ext>
          </a:extLst>
        </xdr:cNvPr>
        <xdr:cNvSpPr txBox="1"/>
      </xdr:nvSpPr>
      <xdr:spPr>
        <a:xfrm>
          <a:off x="4673600" y="17867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152763</xdr:rowOff>
    </xdr:from>
    <xdr:to>
      <xdr:col>20</xdr:col>
      <xdr:colOff>38100</xdr:colOff>
      <xdr:row>105</xdr:row>
      <xdr:rowOff>82913</xdr:rowOff>
    </xdr:to>
    <xdr:sp macro="" textlink="">
      <xdr:nvSpPr>
        <xdr:cNvPr id="424" name="楕円 423">
          <a:extLst>
            <a:ext uri="{FF2B5EF4-FFF2-40B4-BE49-F238E27FC236}">
              <a16:creationId xmlns:a16="http://schemas.microsoft.com/office/drawing/2014/main" id="{F3BD6117-EFDC-45AA-9348-EA4CA9A8F160}"/>
            </a:ext>
          </a:extLst>
        </xdr:cNvPr>
        <xdr:cNvSpPr/>
      </xdr:nvSpPr>
      <xdr:spPr>
        <a:xfrm>
          <a:off x="3746500" y="17983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32113</xdr:rowOff>
    </xdr:from>
    <xdr:to>
      <xdr:col>24</xdr:col>
      <xdr:colOff>63500</xdr:colOff>
      <xdr:row>105</xdr:row>
      <xdr:rowOff>64770</xdr:rowOff>
    </xdr:to>
    <xdr:cxnSp macro="">
      <xdr:nvCxnSpPr>
        <xdr:cNvPr id="425" name="直線コネクタ 424">
          <a:extLst>
            <a:ext uri="{FF2B5EF4-FFF2-40B4-BE49-F238E27FC236}">
              <a16:creationId xmlns:a16="http://schemas.microsoft.com/office/drawing/2014/main" id="{A23614A0-2808-4BA7-AC0D-B5F94908CA19}"/>
            </a:ext>
          </a:extLst>
        </xdr:cNvPr>
        <xdr:cNvCxnSpPr/>
      </xdr:nvCxnSpPr>
      <xdr:spPr>
        <a:xfrm>
          <a:off x="3797300" y="18034363"/>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123371</xdr:rowOff>
    </xdr:from>
    <xdr:to>
      <xdr:col>15</xdr:col>
      <xdr:colOff>101600</xdr:colOff>
      <xdr:row>105</xdr:row>
      <xdr:rowOff>53521</xdr:rowOff>
    </xdr:to>
    <xdr:sp macro="" textlink="">
      <xdr:nvSpPr>
        <xdr:cNvPr id="426" name="楕円 425">
          <a:extLst>
            <a:ext uri="{FF2B5EF4-FFF2-40B4-BE49-F238E27FC236}">
              <a16:creationId xmlns:a16="http://schemas.microsoft.com/office/drawing/2014/main" id="{AB1006E6-C43D-45BA-A4C9-EE0F0805DBA0}"/>
            </a:ext>
          </a:extLst>
        </xdr:cNvPr>
        <xdr:cNvSpPr/>
      </xdr:nvSpPr>
      <xdr:spPr>
        <a:xfrm>
          <a:off x="2857500" y="17954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2721</xdr:rowOff>
    </xdr:from>
    <xdr:to>
      <xdr:col>19</xdr:col>
      <xdr:colOff>177800</xdr:colOff>
      <xdr:row>105</xdr:row>
      <xdr:rowOff>32113</xdr:rowOff>
    </xdr:to>
    <xdr:cxnSp macro="">
      <xdr:nvCxnSpPr>
        <xdr:cNvPr id="427" name="直線コネクタ 426">
          <a:extLst>
            <a:ext uri="{FF2B5EF4-FFF2-40B4-BE49-F238E27FC236}">
              <a16:creationId xmlns:a16="http://schemas.microsoft.com/office/drawing/2014/main" id="{9D1CD3ED-DEF5-434E-A71C-6F534A4FFC1E}"/>
            </a:ext>
          </a:extLst>
        </xdr:cNvPr>
        <xdr:cNvCxnSpPr/>
      </xdr:nvCxnSpPr>
      <xdr:spPr>
        <a:xfrm>
          <a:off x="2908300" y="18004971"/>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90714</xdr:rowOff>
    </xdr:from>
    <xdr:to>
      <xdr:col>10</xdr:col>
      <xdr:colOff>165100</xdr:colOff>
      <xdr:row>105</xdr:row>
      <xdr:rowOff>20864</xdr:rowOff>
    </xdr:to>
    <xdr:sp macro="" textlink="">
      <xdr:nvSpPr>
        <xdr:cNvPr id="428" name="楕円 427">
          <a:extLst>
            <a:ext uri="{FF2B5EF4-FFF2-40B4-BE49-F238E27FC236}">
              <a16:creationId xmlns:a16="http://schemas.microsoft.com/office/drawing/2014/main" id="{4090A111-260E-4754-B934-2F9FA63CB8F0}"/>
            </a:ext>
          </a:extLst>
        </xdr:cNvPr>
        <xdr:cNvSpPr/>
      </xdr:nvSpPr>
      <xdr:spPr>
        <a:xfrm>
          <a:off x="1968500" y="1792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141514</xdr:rowOff>
    </xdr:from>
    <xdr:to>
      <xdr:col>15</xdr:col>
      <xdr:colOff>50800</xdr:colOff>
      <xdr:row>105</xdr:row>
      <xdr:rowOff>2721</xdr:rowOff>
    </xdr:to>
    <xdr:cxnSp macro="">
      <xdr:nvCxnSpPr>
        <xdr:cNvPr id="429" name="直線コネクタ 428">
          <a:extLst>
            <a:ext uri="{FF2B5EF4-FFF2-40B4-BE49-F238E27FC236}">
              <a16:creationId xmlns:a16="http://schemas.microsoft.com/office/drawing/2014/main" id="{21CF4531-7ECF-416A-8325-B89160E79C8D}"/>
            </a:ext>
          </a:extLst>
        </xdr:cNvPr>
        <xdr:cNvCxnSpPr/>
      </xdr:nvCxnSpPr>
      <xdr:spPr>
        <a:xfrm>
          <a:off x="2019300" y="1797231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35198</xdr:rowOff>
    </xdr:from>
    <xdr:to>
      <xdr:col>6</xdr:col>
      <xdr:colOff>38100</xdr:colOff>
      <xdr:row>104</xdr:row>
      <xdr:rowOff>136798</xdr:rowOff>
    </xdr:to>
    <xdr:sp macro="" textlink="">
      <xdr:nvSpPr>
        <xdr:cNvPr id="430" name="楕円 429">
          <a:extLst>
            <a:ext uri="{FF2B5EF4-FFF2-40B4-BE49-F238E27FC236}">
              <a16:creationId xmlns:a16="http://schemas.microsoft.com/office/drawing/2014/main" id="{9023C85B-4540-43F4-90DC-3BE3CF11137F}"/>
            </a:ext>
          </a:extLst>
        </xdr:cNvPr>
        <xdr:cNvSpPr/>
      </xdr:nvSpPr>
      <xdr:spPr>
        <a:xfrm>
          <a:off x="1079500" y="17865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85998</xdr:rowOff>
    </xdr:from>
    <xdr:to>
      <xdr:col>10</xdr:col>
      <xdr:colOff>114300</xdr:colOff>
      <xdr:row>104</xdr:row>
      <xdr:rowOff>141514</xdr:rowOff>
    </xdr:to>
    <xdr:cxnSp macro="">
      <xdr:nvCxnSpPr>
        <xdr:cNvPr id="431" name="直線コネクタ 430">
          <a:extLst>
            <a:ext uri="{FF2B5EF4-FFF2-40B4-BE49-F238E27FC236}">
              <a16:creationId xmlns:a16="http://schemas.microsoft.com/office/drawing/2014/main" id="{13FC1573-6F55-4C53-AC3B-CB9A560FF810}"/>
            </a:ext>
          </a:extLst>
        </xdr:cNvPr>
        <xdr:cNvCxnSpPr/>
      </xdr:nvCxnSpPr>
      <xdr:spPr>
        <a:xfrm>
          <a:off x="1130300" y="17916798"/>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127925</xdr:rowOff>
    </xdr:from>
    <xdr:ext cx="405111" cy="259045"/>
    <xdr:sp macro="" textlink="">
      <xdr:nvSpPr>
        <xdr:cNvPr id="432" name="n_1aveValue【港湾・漁港】&#10;有形固定資産減価償却率">
          <a:extLst>
            <a:ext uri="{FF2B5EF4-FFF2-40B4-BE49-F238E27FC236}">
              <a16:creationId xmlns:a16="http://schemas.microsoft.com/office/drawing/2014/main" id="{5790097C-84D6-45C6-85DF-060A78D502DA}"/>
            </a:ext>
          </a:extLst>
        </xdr:cNvPr>
        <xdr:cNvSpPr txBox="1"/>
      </xdr:nvSpPr>
      <xdr:spPr>
        <a:xfrm>
          <a:off x="3582044" y="18130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93634</xdr:rowOff>
    </xdr:from>
    <xdr:ext cx="405111" cy="259045"/>
    <xdr:sp macro="" textlink="">
      <xdr:nvSpPr>
        <xdr:cNvPr id="433" name="n_2aveValue【港湾・漁港】&#10;有形固定資産減価償却率">
          <a:extLst>
            <a:ext uri="{FF2B5EF4-FFF2-40B4-BE49-F238E27FC236}">
              <a16:creationId xmlns:a16="http://schemas.microsoft.com/office/drawing/2014/main" id="{27B74850-AF3F-4B4C-A96C-538BAE8CBA85}"/>
            </a:ext>
          </a:extLst>
        </xdr:cNvPr>
        <xdr:cNvSpPr txBox="1"/>
      </xdr:nvSpPr>
      <xdr:spPr>
        <a:xfrm>
          <a:off x="2705744" y="180958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118127</xdr:rowOff>
    </xdr:from>
    <xdr:ext cx="405111" cy="259045"/>
    <xdr:sp macro="" textlink="">
      <xdr:nvSpPr>
        <xdr:cNvPr id="434" name="n_3aveValue【港湾・漁港】&#10;有形固定資産減価償却率">
          <a:extLst>
            <a:ext uri="{FF2B5EF4-FFF2-40B4-BE49-F238E27FC236}">
              <a16:creationId xmlns:a16="http://schemas.microsoft.com/office/drawing/2014/main" id="{E38B5728-C8B2-4119-9315-37D94324C3D6}"/>
            </a:ext>
          </a:extLst>
        </xdr:cNvPr>
        <xdr:cNvSpPr txBox="1"/>
      </xdr:nvSpPr>
      <xdr:spPr>
        <a:xfrm>
          <a:off x="1816744" y="1812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39750</xdr:rowOff>
    </xdr:from>
    <xdr:ext cx="405111" cy="259045"/>
    <xdr:sp macro="" textlink="">
      <xdr:nvSpPr>
        <xdr:cNvPr id="435" name="n_4aveValue【港湾・漁港】&#10;有形固定資産減価償却率">
          <a:extLst>
            <a:ext uri="{FF2B5EF4-FFF2-40B4-BE49-F238E27FC236}">
              <a16:creationId xmlns:a16="http://schemas.microsoft.com/office/drawing/2014/main" id="{DF64E3A7-3C75-4EA4-92AC-C77BA20B16F0}"/>
            </a:ext>
          </a:extLst>
        </xdr:cNvPr>
        <xdr:cNvSpPr txBox="1"/>
      </xdr:nvSpPr>
      <xdr:spPr>
        <a:xfrm>
          <a:off x="927744" y="182134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103</xdr:row>
      <xdr:rowOff>99440</xdr:rowOff>
    </xdr:from>
    <xdr:ext cx="405111" cy="259045"/>
    <xdr:sp macro="" textlink="">
      <xdr:nvSpPr>
        <xdr:cNvPr id="436" name="n_1mainValue【港湾・漁港】&#10;有形固定資産減価償却率">
          <a:extLst>
            <a:ext uri="{FF2B5EF4-FFF2-40B4-BE49-F238E27FC236}">
              <a16:creationId xmlns:a16="http://schemas.microsoft.com/office/drawing/2014/main" id="{262BE59B-0894-43FE-97B7-9C43F5B8A237}"/>
            </a:ext>
          </a:extLst>
        </xdr:cNvPr>
        <xdr:cNvSpPr txBox="1"/>
      </xdr:nvSpPr>
      <xdr:spPr>
        <a:xfrm>
          <a:off x="3582044" y="17758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70048</xdr:rowOff>
    </xdr:from>
    <xdr:ext cx="405111" cy="259045"/>
    <xdr:sp macro="" textlink="">
      <xdr:nvSpPr>
        <xdr:cNvPr id="437" name="n_2mainValue【港湾・漁港】&#10;有形固定資産減価償却率">
          <a:extLst>
            <a:ext uri="{FF2B5EF4-FFF2-40B4-BE49-F238E27FC236}">
              <a16:creationId xmlns:a16="http://schemas.microsoft.com/office/drawing/2014/main" id="{73B6BFD9-CA5E-41F1-82C7-628BEEB475E1}"/>
            </a:ext>
          </a:extLst>
        </xdr:cNvPr>
        <xdr:cNvSpPr txBox="1"/>
      </xdr:nvSpPr>
      <xdr:spPr>
        <a:xfrm>
          <a:off x="2705744" y="177293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37391</xdr:rowOff>
    </xdr:from>
    <xdr:ext cx="405111" cy="259045"/>
    <xdr:sp macro="" textlink="">
      <xdr:nvSpPr>
        <xdr:cNvPr id="438" name="n_3mainValue【港湾・漁港】&#10;有形固定資産減価償却率">
          <a:extLst>
            <a:ext uri="{FF2B5EF4-FFF2-40B4-BE49-F238E27FC236}">
              <a16:creationId xmlns:a16="http://schemas.microsoft.com/office/drawing/2014/main" id="{2E7A20D1-AE3B-4D04-B8D1-548556792404}"/>
            </a:ext>
          </a:extLst>
        </xdr:cNvPr>
        <xdr:cNvSpPr txBox="1"/>
      </xdr:nvSpPr>
      <xdr:spPr>
        <a:xfrm>
          <a:off x="1816744" y="17696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153325</xdr:rowOff>
    </xdr:from>
    <xdr:ext cx="405111" cy="259045"/>
    <xdr:sp macro="" textlink="">
      <xdr:nvSpPr>
        <xdr:cNvPr id="439" name="n_4mainValue【港湾・漁港】&#10;有形固定資産減価償却率">
          <a:extLst>
            <a:ext uri="{FF2B5EF4-FFF2-40B4-BE49-F238E27FC236}">
              <a16:creationId xmlns:a16="http://schemas.microsoft.com/office/drawing/2014/main" id="{0154592C-21BE-4265-9706-6C21D672FD3C}"/>
            </a:ext>
          </a:extLst>
        </xdr:cNvPr>
        <xdr:cNvSpPr txBox="1"/>
      </xdr:nvSpPr>
      <xdr:spPr>
        <a:xfrm>
          <a:off x="927744" y="176412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0" name="正方形/長方形 439">
          <a:extLst>
            <a:ext uri="{FF2B5EF4-FFF2-40B4-BE49-F238E27FC236}">
              <a16:creationId xmlns:a16="http://schemas.microsoft.com/office/drawing/2014/main" id="{6517A92C-2332-4EB5-B65B-1CD706B5703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1" name="正方形/長方形 440">
          <a:extLst>
            <a:ext uri="{FF2B5EF4-FFF2-40B4-BE49-F238E27FC236}">
              <a16:creationId xmlns:a16="http://schemas.microsoft.com/office/drawing/2014/main" id="{1D419829-DFA5-4DE2-B59F-72D9C99F358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2" name="正方形/長方形 441">
          <a:extLst>
            <a:ext uri="{FF2B5EF4-FFF2-40B4-BE49-F238E27FC236}">
              <a16:creationId xmlns:a16="http://schemas.microsoft.com/office/drawing/2014/main" id="{1120C4C2-EFCC-416B-9FB1-29ED52AA206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3" name="正方形/長方形 442">
          <a:extLst>
            <a:ext uri="{FF2B5EF4-FFF2-40B4-BE49-F238E27FC236}">
              <a16:creationId xmlns:a16="http://schemas.microsoft.com/office/drawing/2014/main" id="{ADB0A25C-B25E-43FD-A86C-1C2E8ABE123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4" name="正方形/長方形 443">
          <a:extLst>
            <a:ext uri="{FF2B5EF4-FFF2-40B4-BE49-F238E27FC236}">
              <a16:creationId xmlns:a16="http://schemas.microsoft.com/office/drawing/2014/main" id="{ADE244DE-F338-4673-9E01-3ABE080398CD}"/>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5" name="正方形/長方形 444">
          <a:extLst>
            <a:ext uri="{FF2B5EF4-FFF2-40B4-BE49-F238E27FC236}">
              <a16:creationId xmlns:a16="http://schemas.microsoft.com/office/drawing/2014/main" id="{56D6C4D5-38C2-48A1-8966-ACF92C7CDFF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6" name="正方形/長方形 445">
          <a:extLst>
            <a:ext uri="{FF2B5EF4-FFF2-40B4-BE49-F238E27FC236}">
              <a16:creationId xmlns:a16="http://schemas.microsoft.com/office/drawing/2014/main" id="{21235D64-DE93-44C0-B474-E18C62A6955F}"/>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7" name="正方形/長方形 446">
          <a:extLst>
            <a:ext uri="{FF2B5EF4-FFF2-40B4-BE49-F238E27FC236}">
              <a16:creationId xmlns:a16="http://schemas.microsoft.com/office/drawing/2014/main" id="{31A400EC-5D10-4891-87C1-8332970563E9}"/>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8" name="テキスト ボックス 447">
          <a:extLst>
            <a:ext uri="{FF2B5EF4-FFF2-40B4-BE49-F238E27FC236}">
              <a16:creationId xmlns:a16="http://schemas.microsoft.com/office/drawing/2014/main" id="{9BDD13F4-0199-4A1F-99D4-9EFB1F39821D}"/>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9" name="直線コネクタ 448">
          <a:extLst>
            <a:ext uri="{FF2B5EF4-FFF2-40B4-BE49-F238E27FC236}">
              <a16:creationId xmlns:a16="http://schemas.microsoft.com/office/drawing/2014/main" id="{94ADA539-5398-48B9-9F0F-55FE48094BFB}"/>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50" name="直線コネクタ 449">
          <a:extLst>
            <a:ext uri="{FF2B5EF4-FFF2-40B4-BE49-F238E27FC236}">
              <a16:creationId xmlns:a16="http://schemas.microsoft.com/office/drawing/2014/main" id="{470B9503-EDA1-489C-A1F0-E431E68CAA0C}"/>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51" name="テキスト ボックス 450">
          <a:extLst>
            <a:ext uri="{FF2B5EF4-FFF2-40B4-BE49-F238E27FC236}">
              <a16:creationId xmlns:a16="http://schemas.microsoft.com/office/drawing/2014/main" id="{4B7EF10A-8953-4869-9BBC-D747E599CDBE}"/>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2" name="直線コネクタ 451">
          <a:extLst>
            <a:ext uri="{FF2B5EF4-FFF2-40B4-BE49-F238E27FC236}">
              <a16:creationId xmlns:a16="http://schemas.microsoft.com/office/drawing/2014/main" id="{C7FB07A2-C052-4D18-8000-694E1D636657}"/>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105</xdr:row>
      <xdr:rowOff>143527</xdr:rowOff>
    </xdr:from>
    <xdr:ext cx="685572" cy="259045"/>
    <xdr:sp macro="" textlink="">
      <xdr:nvSpPr>
        <xdr:cNvPr id="453" name="テキスト ボックス 452">
          <a:extLst>
            <a:ext uri="{FF2B5EF4-FFF2-40B4-BE49-F238E27FC236}">
              <a16:creationId xmlns:a16="http://schemas.microsoft.com/office/drawing/2014/main" id="{53DE2278-B599-4403-95F0-B3B09B32849B}"/>
            </a:ext>
          </a:extLst>
        </xdr:cNvPr>
        <xdr:cNvSpPr txBox="1"/>
      </xdr:nvSpPr>
      <xdr:spPr>
        <a:xfrm>
          <a:off x="5918428" y="1814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4" name="直線コネクタ 453">
          <a:extLst>
            <a:ext uri="{FF2B5EF4-FFF2-40B4-BE49-F238E27FC236}">
              <a16:creationId xmlns:a16="http://schemas.microsoft.com/office/drawing/2014/main" id="{9C3E9999-A9F1-4638-BF21-A8F78177BB63}"/>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55" name="テキスト ボックス 454">
          <a:extLst>
            <a:ext uri="{FF2B5EF4-FFF2-40B4-BE49-F238E27FC236}">
              <a16:creationId xmlns:a16="http://schemas.microsoft.com/office/drawing/2014/main" id="{E97321D8-7874-4758-B640-1DC48735AF0C}"/>
            </a:ext>
          </a:extLst>
        </xdr:cNvPr>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6" name="直線コネクタ 455">
          <a:extLst>
            <a:ext uri="{FF2B5EF4-FFF2-40B4-BE49-F238E27FC236}">
              <a16:creationId xmlns:a16="http://schemas.microsoft.com/office/drawing/2014/main" id="{828672F8-1FCD-4EFD-98CC-F778609C6A93}"/>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57" name="テキスト ボックス 456">
          <a:extLst>
            <a:ext uri="{FF2B5EF4-FFF2-40B4-BE49-F238E27FC236}">
              <a16:creationId xmlns:a16="http://schemas.microsoft.com/office/drawing/2014/main" id="{01677CD7-0EC7-45D7-9F9B-D9DCE42C1196}"/>
            </a:ext>
          </a:extLst>
        </xdr:cNvPr>
        <xdr:cNvSpPr txBox="1"/>
      </xdr:nvSpPr>
      <xdr:spPr>
        <a:xfrm>
          <a:off x="5918428" y="173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8" name="直線コネクタ 457">
          <a:extLst>
            <a:ext uri="{FF2B5EF4-FFF2-40B4-BE49-F238E27FC236}">
              <a16:creationId xmlns:a16="http://schemas.microsoft.com/office/drawing/2014/main" id="{2EB90613-908B-45E0-B0E2-83EFD6420194}"/>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99</xdr:row>
      <xdr:rowOff>29227</xdr:rowOff>
    </xdr:from>
    <xdr:ext cx="749692" cy="259045"/>
    <xdr:sp macro="" textlink="">
      <xdr:nvSpPr>
        <xdr:cNvPr id="459" name="テキスト ボックス 458">
          <a:extLst>
            <a:ext uri="{FF2B5EF4-FFF2-40B4-BE49-F238E27FC236}">
              <a16:creationId xmlns:a16="http://schemas.microsoft.com/office/drawing/2014/main" id="{1B93F286-C047-46E3-9523-FE0D143386D5}"/>
            </a:ext>
          </a:extLst>
        </xdr:cNvPr>
        <xdr:cNvSpPr txBox="1"/>
      </xdr:nvSpPr>
      <xdr:spPr>
        <a:xfrm>
          <a:off x="5854308" y="17002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0" name="直線コネクタ 459">
          <a:extLst>
            <a:ext uri="{FF2B5EF4-FFF2-40B4-BE49-F238E27FC236}">
              <a16:creationId xmlns:a16="http://schemas.microsoft.com/office/drawing/2014/main" id="{704E1B05-5941-4FE7-A944-01293B33984F}"/>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96</xdr:row>
      <xdr:rowOff>162577</xdr:rowOff>
    </xdr:from>
    <xdr:ext cx="749692" cy="259045"/>
    <xdr:sp macro="" textlink="">
      <xdr:nvSpPr>
        <xdr:cNvPr id="461" name="テキスト ボックス 460">
          <a:extLst>
            <a:ext uri="{FF2B5EF4-FFF2-40B4-BE49-F238E27FC236}">
              <a16:creationId xmlns:a16="http://schemas.microsoft.com/office/drawing/2014/main" id="{9EE1B667-AF7B-4458-918D-03C81D7DF8B4}"/>
            </a:ext>
          </a:extLst>
        </xdr:cNvPr>
        <xdr:cNvSpPr txBox="1"/>
      </xdr:nvSpPr>
      <xdr:spPr>
        <a:xfrm>
          <a:off x="5854308" y="1662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2" name="【港湾・漁港】&#10;一人当たり有形固定資産（償却資産）額グラフ枠">
          <a:extLst>
            <a:ext uri="{FF2B5EF4-FFF2-40B4-BE49-F238E27FC236}">
              <a16:creationId xmlns:a16="http://schemas.microsoft.com/office/drawing/2014/main" id="{0DBE817E-B21C-40B0-B3EC-26C782FB56A8}"/>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167074</xdr:rowOff>
    </xdr:from>
    <xdr:to>
      <xdr:col>54</xdr:col>
      <xdr:colOff>189865</xdr:colOff>
      <xdr:row>108</xdr:row>
      <xdr:rowOff>152364</xdr:rowOff>
    </xdr:to>
    <xdr:cxnSp macro="">
      <xdr:nvCxnSpPr>
        <xdr:cNvPr id="463" name="直線コネクタ 462">
          <a:extLst>
            <a:ext uri="{FF2B5EF4-FFF2-40B4-BE49-F238E27FC236}">
              <a16:creationId xmlns:a16="http://schemas.microsoft.com/office/drawing/2014/main" id="{B0ABFE74-0398-41E0-8EB6-FA7B51839750}"/>
            </a:ext>
          </a:extLst>
        </xdr:cNvPr>
        <xdr:cNvCxnSpPr/>
      </xdr:nvCxnSpPr>
      <xdr:spPr>
        <a:xfrm flipV="1">
          <a:off x="10476865" y="17140624"/>
          <a:ext cx="0" cy="1528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156191</xdr:rowOff>
    </xdr:from>
    <xdr:ext cx="378565" cy="259045"/>
    <xdr:sp macro="" textlink="">
      <xdr:nvSpPr>
        <xdr:cNvPr id="464" name="【港湾・漁港】&#10;一人当たり有形固定資産（償却資産）額最小値テキスト">
          <a:extLst>
            <a:ext uri="{FF2B5EF4-FFF2-40B4-BE49-F238E27FC236}">
              <a16:creationId xmlns:a16="http://schemas.microsoft.com/office/drawing/2014/main" id="{DDB87323-B145-4489-AB39-01DEC18BD07B}"/>
            </a:ext>
          </a:extLst>
        </xdr:cNvPr>
        <xdr:cNvSpPr txBox="1"/>
      </xdr:nvSpPr>
      <xdr:spPr>
        <a:xfrm>
          <a:off x="10515600" y="186727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152364</xdr:rowOff>
    </xdr:from>
    <xdr:to>
      <xdr:col>55</xdr:col>
      <xdr:colOff>88900</xdr:colOff>
      <xdr:row>108</xdr:row>
      <xdr:rowOff>152364</xdr:rowOff>
    </xdr:to>
    <xdr:cxnSp macro="">
      <xdr:nvCxnSpPr>
        <xdr:cNvPr id="465" name="直線コネクタ 464">
          <a:extLst>
            <a:ext uri="{FF2B5EF4-FFF2-40B4-BE49-F238E27FC236}">
              <a16:creationId xmlns:a16="http://schemas.microsoft.com/office/drawing/2014/main" id="{2D6B31B7-F949-41F3-A211-E0C9D3AB33CF}"/>
            </a:ext>
          </a:extLst>
        </xdr:cNvPr>
        <xdr:cNvCxnSpPr/>
      </xdr:nvCxnSpPr>
      <xdr:spPr>
        <a:xfrm>
          <a:off x="10388600" y="18668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113751</xdr:rowOff>
    </xdr:from>
    <xdr:ext cx="754822" cy="259045"/>
    <xdr:sp macro="" textlink="">
      <xdr:nvSpPr>
        <xdr:cNvPr id="466" name="【港湾・漁港】&#10;一人当たり有形固定資産（償却資産）額最大値テキスト">
          <a:extLst>
            <a:ext uri="{FF2B5EF4-FFF2-40B4-BE49-F238E27FC236}">
              <a16:creationId xmlns:a16="http://schemas.microsoft.com/office/drawing/2014/main" id="{18AB5941-8286-402A-99B4-BE6324427772}"/>
            </a:ext>
          </a:extLst>
        </xdr:cNvPr>
        <xdr:cNvSpPr txBox="1"/>
      </xdr:nvSpPr>
      <xdr:spPr>
        <a:xfrm>
          <a:off x="10515600" y="16915851"/>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12,034,458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167074</xdr:rowOff>
    </xdr:from>
    <xdr:to>
      <xdr:col>55</xdr:col>
      <xdr:colOff>88900</xdr:colOff>
      <xdr:row>99</xdr:row>
      <xdr:rowOff>167074</xdr:rowOff>
    </xdr:to>
    <xdr:cxnSp macro="">
      <xdr:nvCxnSpPr>
        <xdr:cNvPr id="467" name="直線コネクタ 466">
          <a:extLst>
            <a:ext uri="{FF2B5EF4-FFF2-40B4-BE49-F238E27FC236}">
              <a16:creationId xmlns:a16="http://schemas.microsoft.com/office/drawing/2014/main" id="{FB67F3BA-E4CD-441F-9AF2-4024825618C2}"/>
            </a:ext>
          </a:extLst>
        </xdr:cNvPr>
        <xdr:cNvCxnSpPr/>
      </xdr:nvCxnSpPr>
      <xdr:spPr>
        <a:xfrm>
          <a:off x="10388600" y="17140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39907</xdr:rowOff>
    </xdr:from>
    <xdr:ext cx="690189" cy="259045"/>
    <xdr:sp macro="" textlink="">
      <xdr:nvSpPr>
        <xdr:cNvPr id="468" name="【港湾・漁港】&#10;一人当たり有形固定資産（償却資産）額平均値テキスト">
          <a:extLst>
            <a:ext uri="{FF2B5EF4-FFF2-40B4-BE49-F238E27FC236}">
              <a16:creationId xmlns:a16="http://schemas.microsoft.com/office/drawing/2014/main" id="{7EE69AAC-5123-4DFC-ABA3-998707DFB344}"/>
            </a:ext>
          </a:extLst>
        </xdr:cNvPr>
        <xdr:cNvSpPr txBox="1"/>
      </xdr:nvSpPr>
      <xdr:spPr>
        <a:xfrm>
          <a:off x="10515600" y="18385057"/>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1,665,911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61480</xdr:rowOff>
    </xdr:from>
    <xdr:to>
      <xdr:col>55</xdr:col>
      <xdr:colOff>50800</xdr:colOff>
      <xdr:row>107</xdr:row>
      <xdr:rowOff>163080</xdr:rowOff>
    </xdr:to>
    <xdr:sp macro="" textlink="">
      <xdr:nvSpPr>
        <xdr:cNvPr id="469" name="フローチャート: 判断 468">
          <a:extLst>
            <a:ext uri="{FF2B5EF4-FFF2-40B4-BE49-F238E27FC236}">
              <a16:creationId xmlns:a16="http://schemas.microsoft.com/office/drawing/2014/main" id="{B05EE542-F69E-43C1-85E4-6ED81F80343E}"/>
            </a:ext>
          </a:extLst>
        </xdr:cNvPr>
        <xdr:cNvSpPr/>
      </xdr:nvSpPr>
      <xdr:spPr>
        <a:xfrm>
          <a:off x="10426700" y="1840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67368</xdr:rowOff>
    </xdr:from>
    <xdr:to>
      <xdr:col>50</xdr:col>
      <xdr:colOff>165100</xdr:colOff>
      <xdr:row>107</xdr:row>
      <xdr:rowOff>168968</xdr:rowOff>
    </xdr:to>
    <xdr:sp macro="" textlink="">
      <xdr:nvSpPr>
        <xdr:cNvPr id="470" name="フローチャート: 判断 469">
          <a:extLst>
            <a:ext uri="{FF2B5EF4-FFF2-40B4-BE49-F238E27FC236}">
              <a16:creationId xmlns:a16="http://schemas.microsoft.com/office/drawing/2014/main" id="{CF593E04-A3D5-4CE6-B2A6-3EE1D33AD3F9}"/>
            </a:ext>
          </a:extLst>
        </xdr:cNvPr>
        <xdr:cNvSpPr/>
      </xdr:nvSpPr>
      <xdr:spPr>
        <a:xfrm>
          <a:off x="9588500" y="18412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95569</xdr:rowOff>
    </xdr:from>
    <xdr:to>
      <xdr:col>46</xdr:col>
      <xdr:colOff>38100</xdr:colOff>
      <xdr:row>108</xdr:row>
      <xdr:rowOff>25719</xdr:rowOff>
    </xdr:to>
    <xdr:sp macro="" textlink="">
      <xdr:nvSpPr>
        <xdr:cNvPr id="471" name="フローチャート: 判断 470">
          <a:extLst>
            <a:ext uri="{FF2B5EF4-FFF2-40B4-BE49-F238E27FC236}">
              <a16:creationId xmlns:a16="http://schemas.microsoft.com/office/drawing/2014/main" id="{4209D83E-DA3D-4460-B7E5-E10815C80655}"/>
            </a:ext>
          </a:extLst>
        </xdr:cNvPr>
        <xdr:cNvSpPr/>
      </xdr:nvSpPr>
      <xdr:spPr>
        <a:xfrm>
          <a:off x="8699500" y="18440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111892</xdr:rowOff>
    </xdr:from>
    <xdr:to>
      <xdr:col>41</xdr:col>
      <xdr:colOff>101600</xdr:colOff>
      <xdr:row>107</xdr:row>
      <xdr:rowOff>42042</xdr:rowOff>
    </xdr:to>
    <xdr:sp macro="" textlink="">
      <xdr:nvSpPr>
        <xdr:cNvPr id="472" name="フローチャート: 判断 471">
          <a:extLst>
            <a:ext uri="{FF2B5EF4-FFF2-40B4-BE49-F238E27FC236}">
              <a16:creationId xmlns:a16="http://schemas.microsoft.com/office/drawing/2014/main" id="{B2647B7C-366E-416E-B5D4-DA63E946866E}"/>
            </a:ext>
          </a:extLst>
        </xdr:cNvPr>
        <xdr:cNvSpPr/>
      </xdr:nvSpPr>
      <xdr:spPr>
        <a:xfrm>
          <a:off x="7810500" y="18285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107</xdr:row>
      <xdr:rowOff>153254</xdr:rowOff>
    </xdr:from>
    <xdr:to>
      <xdr:col>36</xdr:col>
      <xdr:colOff>165100</xdr:colOff>
      <xdr:row>108</xdr:row>
      <xdr:rowOff>83404</xdr:rowOff>
    </xdr:to>
    <xdr:sp macro="" textlink="">
      <xdr:nvSpPr>
        <xdr:cNvPr id="473" name="フローチャート: 判断 472">
          <a:extLst>
            <a:ext uri="{FF2B5EF4-FFF2-40B4-BE49-F238E27FC236}">
              <a16:creationId xmlns:a16="http://schemas.microsoft.com/office/drawing/2014/main" id="{741205E8-AC47-4D49-83F2-540F34A473D4}"/>
            </a:ext>
          </a:extLst>
        </xdr:cNvPr>
        <xdr:cNvSpPr/>
      </xdr:nvSpPr>
      <xdr:spPr>
        <a:xfrm>
          <a:off x="6921500" y="1849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66777513-9B05-456B-817C-E26C132D2B2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A040BFB4-EA18-472E-AD42-EECB06C1F5E2}"/>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59DA3EF5-A7E4-421F-9871-12FE46D64E09}"/>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009B8EDE-213E-4D98-8FD4-63091F203ACE}"/>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21AE3AA9-B282-4032-8F16-4D0001F9D55F}"/>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16123</xdr:rowOff>
    </xdr:from>
    <xdr:to>
      <xdr:col>55</xdr:col>
      <xdr:colOff>50800</xdr:colOff>
      <xdr:row>107</xdr:row>
      <xdr:rowOff>117723</xdr:rowOff>
    </xdr:to>
    <xdr:sp macro="" textlink="">
      <xdr:nvSpPr>
        <xdr:cNvPr id="479" name="楕円 478">
          <a:extLst>
            <a:ext uri="{FF2B5EF4-FFF2-40B4-BE49-F238E27FC236}">
              <a16:creationId xmlns:a16="http://schemas.microsoft.com/office/drawing/2014/main" id="{8E3BA5A7-AE59-4FEC-88C8-2B770E4C12D6}"/>
            </a:ext>
          </a:extLst>
        </xdr:cNvPr>
        <xdr:cNvSpPr/>
      </xdr:nvSpPr>
      <xdr:spPr>
        <a:xfrm>
          <a:off x="10426700" y="18361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39000</xdr:rowOff>
    </xdr:from>
    <xdr:ext cx="690189" cy="259045"/>
    <xdr:sp macro="" textlink="">
      <xdr:nvSpPr>
        <xdr:cNvPr id="480" name="【港湾・漁港】&#10;一人当たり有形固定資産（償却資産）額該当値テキスト">
          <a:extLst>
            <a:ext uri="{FF2B5EF4-FFF2-40B4-BE49-F238E27FC236}">
              <a16:creationId xmlns:a16="http://schemas.microsoft.com/office/drawing/2014/main" id="{546F6ED5-FD74-42C7-997D-25740FEA14B9}"/>
            </a:ext>
          </a:extLst>
        </xdr:cNvPr>
        <xdr:cNvSpPr txBox="1"/>
      </xdr:nvSpPr>
      <xdr:spPr>
        <a:xfrm>
          <a:off x="10515600" y="182127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2,023,050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22011</xdr:rowOff>
    </xdr:from>
    <xdr:to>
      <xdr:col>50</xdr:col>
      <xdr:colOff>165100</xdr:colOff>
      <xdr:row>107</xdr:row>
      <xdr:rowOff>123611</xdr:rowOff>
    </xdr:to>
    <xdr:sp macro="" textlink="">
      <xdr:nvSpPr>
        <xdr:cNvPr id="481" name="楕円 480">
          <a:extLst>
            <a:ext uri="{FF2B5EF4-FFF2-40B4-BE49-F238E27FC236}">
              <a16:creationId xmlns:a16="http://schemas.microsoft.com/office/drawing/2014/main" id="{D7257CDA-911A-4EEB-ACB0-62260B85BBE2}"/>
            </a:ext>
          </a:extLst>
        </xdr:cNvPr>
        <xdr:cNvSpPr/>
      </xdr:nvSpPr>
      <xdr:spPr>
        <a:xfrm>
          <a:off x="9588500" y="18367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66923</xdr:rowOff>
    </xdr:from>
    <xdr:to>
      <xdr:col>55</xdr:col>
      <xdr:colOff>0</xdr:colOff>
      <xdr:row>107</xdr:row>
      <xdr:rowOff>72811</xdr:rowOff>
    </xdr:to>
    <xdr:cxnSp macro="">
      <xdr:nvCxnSpPr>
        <xdr:cNvPr id="482" name="直線コネクタ 481">
          <a:extLst>
            <a:ext uri="{FF2B5EF4-FFF2-40B4-BE49-F238E27FC236}">
              <a16:creationId xmlns:a16="http://schemas.microsoft.com/office/drawing/2014/main" id="{BAF1FAD4-E8D7-49A0-8C15-41085B37E48C}"/>
            </a:ext>
          </a:extLst>
        </xdr:cNvPr>
        <xdr:cNvCxnSpPr/>
      </xdr:nvCxnSpPr>
      <xdr:spPr>
        <a:xfrm flipV="1">
          <a:off x="9639300" y="18412073"/>
          <a:ext cx="838200" cy="5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29727</xdr:rowOff>
    </xdr:from>
    <xdr:to>
      <xdr:col>46</xdr:col>
      <xdr:colOff>38100</xdr:colOff>
      <xdr:row>107</xdr:row>
      <xdr:rowOff>131327</xdr:rowOff>
    </xdr:to>
    <xdr:sp macro="" textlink="">
      <xdr:nvSpPr>
        <xdr:cNvPr id="483" name="楕円 482">
          <a:extLst>
            <a:ext uri="{FF2B5EF4-FFF2-40B4-BE49-F238E27FC236}">
              <a16:creationId xmlns:a16="http://schemas.microsoft.com/office/drawing/2014/main" id="{187A3D9B-D78F-4C6C-8EDA-2CC6A0C2DD2D}"/>
            </a:ext>
          </a:extLst>
        </xdr:cNvPr>
        <xdr:cNvSpPr/>
      </xdr:nvSpPr>
      <xdr:spPr>
        <a:xfrm>
          <a:off x="8699500" y="18374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72811</xdr:rowOff>
    </xdr:from>
    <xdr:to>
      <xdr:col>50</xdr:col>
      <xdr:colOff>114300</xdr:colOff>
      <xdr:row>107</xdr:row>
      <xdr:rowOff>80527</xdr:rowOff>
    </xdr:to>
    <xdr:cxnSp macro="">
      <xdr:nvCxnSpPr>
        <xdr:cNvPr id="484" name="直線コネクタ 483">
          <a:extLst>
            <a:ext uri="{FF2B5EF4-FFF2-40B4-BE49-F238E27FC236}">
              <a16:creationId xmlns:a16="http://schemas.microsoft.com/office/drawing/2014/main" id="{B58DD979-BE1F-448F-8D05-7C10006C4388}"/>
            </a:ext>
          </a:extLst>
        </xdr:cNvPr>
        <xdr:cNvCxnSpPr/>
      </xdr:nvCxnSpPr>
      <xdr:spPr>
        <a:xfrm flipV="1">
          <a:off x="8750300" y="18417961"/>
          <a:ext cx="889000" cy="7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34437</xdr:rowOff>
    </xdr:from>
    <xdr:to>
      <xdr:col>41</xdr:col>
      <xdr:colOff>101600</xdr:colOff>
      <xdr:row>107</xdr:row>
      <xdr:rowOff>136037</xdr:rowOff>
    </xdr:to>
    <xdr:sp macro="" textlink="">
      <xdr:nvSpPr>
        <xdr:cNvPr id="485" name="楕円 484">
          <a:extLst>
            <a:ext uri="{FF2B5EF4-FFF2-40B4-BE49-F238E27FC236}">
              <a16:creationId xmlns:a16="http://schemas.microsoft.com/office/drawing/2014/main" id="{BE28CAA3-9174-4673-9C35-64FBB667BB8F}"/>
            </a:ext>
          </a:extLst>
        </xdr:cNvPr>
        <xdr:cNvSpPr/>
      </xdr:nvSpPr>
      <xdr:spPr>
        <a:xfrm>
          <a:off x="7810500" y="18379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80527</xdr:rowOff>
    </xdr:from>
    <xdr:to>
      <xdr:col>45</xdr:col>
      <xdr:colOff>177800</xdr:colOff>
      <xdr:row>107</xdr:row>
      <xdr:rowOff>85237</xdr:rowOff>
    </xdr:to>
    <xdr:cxnSp macro="">
      <xdr:nvCxnSpPr>
        <xdr:cNvPr id="486" name="直線コネクタ 485">
          <a:extLst>
            <a:ext uri="{FF2B5EF4-FFF2-40B4-BE49-F238E27FC236}">
              <a16:creationId xmlns:a16="http://schemas.microsoft.com/office/drawing/2014/main" id="{D8387D68-83A7-46A1-BC9B-7EB3F10F63CF}"/>
            </a:ext>
          </a:extLst>
        </xdr:cNvPr>
        <xdr:cNvCxnSpPr/>
      </xdr:nvCxnSpPr>
      <xdr:spPr>
        <a:xfrm flipV="1">
          <a:off x="7861300" y="18425677"/>
          <a:ext cx="889000" cy="4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43480</xdr:rowOff>
    </xdr:from>
    <xdr:to>
      <xdr:col>36</xdr:col>
      <xdr:colOff>165100</xdr:colOff>
      <xdr:row>107</xdr:row>
      <xdr:rowOff>145080</xdr:rowOff>
    </xdr:to>
    <xdr:sp macro="" textlink="">
      <xdr:nvSpPr>
        <xdr:cNvPr id="487" name="楕円 486">
          <a:extLst>
            <a:ext uri="{FF2B5EF4-FFF2-40B4-BE49-F238E27FC236}">
              <a16:creationId xmlns:a16="http://schemas.microsoft.com/office/drawing/2014/main" id="{E637B8C3-09B6-4C39-8086-F018E4CCC611}"/>
            </a:ext>
          </a:extLst>
        </xdr:cNvPr>
        <xdr:cNvSpPr/>
      </xdr:nvSpPr>
      <xdr:spPr>
        <a:xfrm>
          <a:off x="6921500" y="1838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85237</xdr:rowOff>
    </xdr:from>
    <xdr:to>
      <xdr:col>41</xdr:col>
      <xdr:colOff>50800</xdr:colOff>
      <xdr:row>107</xdr:row>
      <xdr:rowOff>94280</xdr:rowOff>
    </xdr:to>
    <xdr:cxnSp macro="">
      <xdr:nvCxnSpPr>
        <xdr:cNvPr id="488" name="直線コネクタ 487">
          <a:extLst>
            <a:ext uri="{FF2B5EF4-FFF2-40B4-BE49-F238E27FC236}">
              <a16:creationId xmlns:a16="http://schemas.microsoft.com/office/drawing/2014/main" id="{F275036A-3A5F-4EE3-B94A-17E7E4CFDFB4}"/>
            </a:ext>
          </a:extLst>
        </xdr:cNvPr>
        <xdr:cNvCxnSpPr/>
      </xdr:nvCxnSpPr>
      <xdr:spPr>
        <a:xfrm flipV="1">
          <a:off x="6972300" y="18430387"/>
          <a:ext cx="889000" cy="9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107</xdr:row>
      <xdr:rowOff>160095</xdr:rowOff>
    </xdr:from>
    <xdr:ext cx="690189" cy="259045"/>
    <xdr:sp macro="" textlink="">
      <xdr:nvSpPr>
        <xdr:cNvPr id="489" name="n_1aveValue【港湾・漁港】&#10;一人当たり有形固定資産（償却資産）額">
          <a:extLst>
            <a:ext uri="{FF2B5EF4-FFF2-40B4-BE49-F238E27FC236}">
              <a16:creationId xmlns:a16="http://schemas.microsoft.com/office/drawing/2014/main" id="{35ECEAEB-7B87-423B-B4FC-12321E581098}"/>
            </a:ext>
          </a:extLst>
        </xdr:cNvPr>
        <xdr:cNvSpPr txBox="1"/>
      </xdr:nvSpPr>
      <xdr:spPr>
        <a:xfrm>
          <a:off x="9281505" y="1850524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1,619,538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108</xdr:row>
      <xdr:rowOff>16846</xdr:rowOff>
    </xdr:from>
    <xdr:ext cx="690189" cy="259045"/>
    <xdr:sp macro="" textlink="">
      <xdr:nvSpPr>
        <xdr:cNvPr id="490" name="n_2aveValue【港湾・漁港】&#10;一人当たり有形固定資産（償却資産）額">
          <a:extLst>
            <a:ext uri="{FF2B5EF4-FFF2-40B4-BE49-F238E27FC236}">
              <a16:creationId xmlns:a16="http://schemas.microsoft.com/office/drawing/2014/main" id="{86A3757F-761B-4D12-96C7-1DC4705C5ADF}"/>
            </a:ext>
          </a:extLst>
        </xdr:cNvPr>
        <xdr:cNvSpPr txBox="1"/>
      </xdr:nvSpPr>
      <xdr:spPr>
        <a:xfrm>
          <a:off x="8405205" y="1853344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1,397,482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105</xdr:row>
      <xdr:rowOff>58569</xdr:rowOff>
    </xdr:from>
    <xdr:ext cx="690189" cy="259045"/>
    <xdr:sp macro="" textlink="">
      <xdr:nvSpPr>
        <xdr:cNvPr id="491" name="n_3aveValue【港湾・漁港】&#10;一人当たり有形固定資産（償却資産）額">
          <a:extLst>
            <a:ext uri="{FF2B5EF4-FFF2-40B4-BE49-F238E27FC236}">
              <a16:creationId xmlns:a16="http://schemas.microsoft.com/office/drawing/2014/main" id="{9569652C-F38E-4900-B737-180A736903C7}"/>
            </a:ext>
          </a:extLst>
        </xdr:cNvPr>
        <xdr:cNvSpPr txBox="1"/>
      </xdr:nvSpPr>
      <xdr:spPr>
        <a:xfrm>
          <a:off x="7516205" y="1806081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2,618,961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74531</xdr:rowOff>
    </xdr:from>
    <xdr:ext cx="599010" cy="259045"/>
    <xdr:sp macro="" textlink="">
      <xdr:nvSpPr>
        <xdr:cNvPr id="492" name="n_4aveValue【港湾・漁港】&#10;一人当たり有形固定資産（償却資産）額">
          <a:extLst>
            <a:ext uri="{FF2B5EF4-FFF2-40B4-BE49-F238E27FC236}">
              <a16:creationId xmlns:a16="http://schemas.microsoft.com/office/drawing/2014/main" id="{539FE45D-2861-4BA5-9EC8-61A8A9FDE2C6}"/>
            </a:ext>
          </a:extLst>
        </xdr:cNvPr>
        <xdr:cNvSpPr txBox="1"/>
      </xdr:nvSpPr>
      <xdr:spPr>
        <a:xfrm>
          <a:off x="6672795" y="185911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105</xdr:row>
      <xdr:rowOff>140138</xdr:rowOff>
    </xdr:from>
    <xdr:ext cx="690189" cy="259045"/>
    <xdr:sp macro="" textlink="">
      <xdr:nvSpPr>
        <xdr:cNvPr id="493" name="n_1mainValue【港湾・漁港】&#10;一人当たり有形固定資産（償却資産）額">
          <a:extLst>
            <a:ext uri="{FF2B5EF4-FFF2-40B4-BE49-F238E27FC236}">
              <a16:creationId xmlns:a16="http://schemas.microsoft.com/office/drawing/2014/main" id="{9573E16C-16F5-4DCD-82C4-3559AFA27C81}"/>
            </a:ext>
          </a:extLst>
        </xdr:cNvPr>
        <xdr:cNvSpPr txBox="1"/>
      </xdr:nvSpPr>
      <xdr:spPr>
        <a:xfrm>
          <a:off x="9281505" y="181423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1,976,690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105</xdr:row>
      <xdr:rowOff>147854</xdr:rowOff>
    </xdr:from>
    <xdr:ext cx="690189" cy="259045"/>
    <xdr:sp macro="" textlink="">
      <xdr:nvSpPr>
        <xdr:cNvPr id="494" name="n_2mainValue【港湾・漁港】&#10;一人当たり有形固定資産（償却資産）額">
          <a:extLst>
            <a:ext uri="{FF2B5EF4-FFF2-40B4-BE49-F238E27FC236}">
              <a16:creationId xmlns:a16="http://schemas.microsoft.com/office/drawing/2014/main" id="{BF6F9410-421C-46F4-ACF4-D973779F7FF0}"/>
            </a:ext>
          </a:extLst>
        </xdr:cNvPr>
        <xdr:cNvSpPr txBox="1"/>
      </xdr:nvSpPr>
      <xdr:spPr>
        <a:xfrm>
          <a:off x="8405205" y="181501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1,915,928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107</xdr:row>
      <xdr:rowOff>127164</xdr:rowOff>
    </xdr:from>
    <xdr:ext cx="690189" cy="259045"/>
    <xdr:sp macro="" textlink="">
      <xdr:nvSpPr>
        <xdr:cNvPr id="495" name="n_3mainValue【港湾・漁港】&#10;一人当たり有形固定資産（償却資産）額">
          <a:extLst>
            <a:ext uri="{FF2B5EF4-FFF2-40B4-BE49-F238E27FC236}">
              <a16:creationId xmlns:a16="http://schemas.microsoft.com/office/drawing/2014/main" id="{09A0F41A-11E4-4F98-A922-938F7EC9AAED}"/>
            </a:ext>
          </a:extLst>
        </xdr:cNvPr>
        <xdr:cNvSpPr txBox="1"/>
      </xdr:nvSpPr>
      <xdr:spPr>
        <a:xfrm>
          <a:off x="7516205" y="1847231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1,878,846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105</xdr:row>
      <xdr:rowOff>161607</xdr:rowOff>
    </xdr:from>
    <xdr:ext cx="690189" cy="259045"/>
    <xdr:sp macro="" textlink="">
      <xdr:nvSpPr>
        <xdr:cNvPr id="496" name="n_4mainValue【港湾・漁港】&#10;一人当たり有形固定資産（償却資産）額">
          <a:extLst>
            <a:ext uri="{FF2B5EF4-FFF2-40B4-BE49-F238E27FC236}">
              <a16:creationId xmlns:a16="http://schemas.microsoft.com/office/drawing/2014/main" id="{4C846C5E-CCAD-4E6F-ADC8-E957083E0869}"/>
            </a:ext>
          </a:extLst>
        </xdr:cNvPr>
        <xdr:cNvSpPr txBox="1"/>
      </xdr:nvSpPr>
      <xdr:spPr>
        <a:xfrm>
          <a:off x="6627205" y="181638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1,807,646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7" name="正方形/長方形 496">
          <a:extLst>
            <a:ext uri="{FF2B5EF4-FFF2-40B4-BE49-F238E27FC236}">
              <a16:creationId xmlns:a16="http://schemas.microsoft.com/office/drawing/2014/main" id="{4898174E-90A8-41E7-A06D-2F0DD80E1647}"/>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8" name="正方形/長方形 497">
          <a:extLst>
            <a:ext uri="{FF2B5EF4-FFF2-40B4-BE49-F238E27FC236}">
              <a16:creationId xmlns:a16="http://schemas.microsoft.com/office/drawing/2014/main" id="{2A855093-A584-40C7-8521-CFB035E74E67}"/>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9" name="正方形/長方形 498">
          <a:extLst>
            <a:ext uri="{FF2B5EF4-FFF2-40B4-BE49-F238E27FC236}">
              <a16:creationId xmlns:a16="http://schemas.microsoft.com/office/drawing/2014/main" id="{7D6F5392-8E1D-45B5-B9D1-3BE3ACCB133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0" name="正方形/長方形 499">
          <a:extLst>
            <a:ext uri="{FF2B5EF4-FFF2-40B4-BE49-F238E27FC236}">
              <a16:creationId xmlns:a16="http://schemas.microsoft.com/office/drawing/2014/main" id="{0744CF3C-125D-4FF2-B21D-D23ED608204A}"/>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1" name="正方形/長方形 500">
          <a:extLst>
            <a:ext uri="{FF2B5EF4-FFF2-40B4-BE49-F238E27FC236}">
              <a16:creationId xmlns:a16="http://schemas.microsoft.com/office/drawing/2014/main" id="{3AFFC5AF-7919-401B-A060-9073BA1FF21B}"/>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2" name="正方形/長方形 501">
          <a:extLst>
            <a:ext uri="{FF2B5EF4-FFF2-40B4-BE49-F238E27FC236}">
              <a16:creationId xmlns:a16="http://schemas.microsoft.com/office/drawing/2014/main" id="{E3C737B3-A777-45FF-B442-7BE8AF6DDA1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3" name="正方形/長方形 502">
          <a:extLst>
            <a:ext uri="{FF2B5EF4-FFF2-40B4-BE49-F238E27FC236}">
              <a16:creationId xmlns:a16="http://schemas.microsoft.com/office/drawing/2014/main" id="{84582276-7F4B-4035-8796-CB1D1987FB97}"/>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4" name="正方形/長方形 503">
          <a:extLst>
            <a:ext uri="{FF2B5EF4-FFF2-40B4-BE49-F238E27FC236}">
              <a16:creationId xmlns:a16="http://schemas.microsoft.com/office/drawing/2014/main" id="{2B867F5D-91CD-480E-B6CD-0465138EDA79}"/>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5" name="テキスト ボックス 504">
          <a:extLst>
            <a:ext uri="{FF2B5EF4-FFF2-40B4-BE49-F238E27FC236}">
              <a16:creationId xmlns:a16="http://schemas.microsoft.com/office/drawing/2014/main" id="{E85B5DF3-7378-4746-AF55-AF6F2EB6FB7E}"/>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6" name="直線コネクタ 505">
          <a:extLst>
            <a:ext uri="{FF2B5EF4-FFF2-40B4-BE49-F238E27FC236}">
              <a16:creationId xmlns:a16="http://schemas.microsoft.com/office/drawing/2014/main" id="{99904695-0F5E-41DA-BD57-4054779FC4E2}"/>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7" name="テキスト ボックス 506">
          <a:extLst>
            <a:ext uri="{FF2B5EF4-FFF2-40B4-BE49-F238E27FC236}">
              <a16:creationId xmlns:a16="http://schemas.microsoft.com/office/drawing/2014/main" id="{A6438937-120C-4F0A-9417-34BAEF613C03}"/>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8" name="直線コネクタ 507">
          <a:extLst>
            <a:ext uri="{FF2B5EF4-FFF2-40B4-BE49-F238E27FC236}">
              <a16:creationId xmlns:a16="http://schemas.microsoft.com/office/drawing/2014/main" id="{E307561F-7909-46A2-B42B-25BBBE31BF1B}"/>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9" name="テキスト ボックス 508">
          <a:extLst>
            <a:ext uri="{FF2B5EF4-FFF2-40B4-BE49-F238E27FC236}">
              <a16:creationId xmlns:a16="http://schemas.microsoft.com/office/drawing/2014/main" id="{4CBC52C7-1F46-41E5-893D-80EF72B9976F}"/>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10" name="直線コネクタ 509">
          <a:extLst>
            <a:ext uri="{FF2B5EF4-FFF2-40B4-BE49-F238E27FC236}">
              <a16:creationId xmlns:a16="http://schemas.microsoft.com/office/drawing/2014/main" id="{58B71AE9-B0A2-4A90-8926-379891FC6FC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11" name="テキスト ボックス 510">
          <a:extLst>
            <a:ext uri="{FF2B5EF4-FFF2-40B4-BE49-F238E27FC236}">
              <a16:creationId xmlns:a16="http://schemas.microsoft.com/office/drawing/2014/main" id="{55297F58-6478-4F2D-B95D-90C219ED7F8E}"/>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12" name="直線コネクタ 511">
          <a:extLst>
            <a:ext uri="{FF2B5EF4-FFF2-40B4-BE49-F238E27FC236}">
              <a16:creationId xmlns:a16="http://schemas.microsoft.com/office/drawing/2014/main" id="{5FF1A569-877F-4B3F-85D9-1614C7714375}"/>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3" name="テキスト ボックス 512">
          <a:extLst>
            <a:ext uri="{FF2B5EF4-FFF2-40B4-BE49-F238E27FC236}">
              <a16:creationId xmlns:a16="http://schemas.microsoft.com/office/drawing/2014/main" id="{E51D1F9A-D04C-4C56-8A77-ED6B80F2BCA4}"/>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4" name="直線コネクタ 513">
          <a:extLst>
            <a:ext uri="{FF2B5EF4-FFF2-40B4-BE49-F238E27FC236}">
              <a16:creationId xmlns:a16="http://schemas.microsoft.com/office/drawing/2014/main" id="{24FBDC93-0292-49B2-BDBB-EC05296215A7}"/>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5" name="テキスト ボックス 514">
          <a:extLst>
            <a:ext uri="{FF2B5EF4-FFF2-40B4-BE49-F238E27FC236}">
              <a16:creationId xmlns:a16="http://schemas.microsoft.com/office/drawing/2014/main" id="{B1EAC1CC-3305-4916-BC47-E09CEEDF8721}"/>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6" name="直線コネクタ 515">
          <a:extLst>
            <a:ext uri="{FF2B5EF4-FFF2-40B4-BE49-F238E27FC236}">
              <a16:creationId xmlns:a16="http://schemas.microsoft.com/office/drawing/2014/main" id="{56ACD950-C3F4-47D9-BDEE-C98CA3B8ECD6}"/>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7" name="テキスト ボックス 516">
          <a:extLst>
            <a:ext uri="{FF2B5EF4-FFF2-40B4-BE49-F238E27FC236}">
              <a16:creationId xmlns:a16="http://schemas.microsoft.com/office/drawing/2014/main" id="{482C5350-9A50-42BD-A2A4-3C8956E0AEE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8" name="直線コネクタ 517">
          <a:extLst>
            <a:ext uri="{FF2B5EF4-FFF2-40B4-BE49-F238E27FC236}">
              <a16:creationId xmlns:a16="http://schemas.microsoft.com/office/drawing/2014/main" id="{AD014BBE-E26F-4EB2-8143-C641F86EB25A}"/>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9" name="テキスト ボックス 518">
          <a:extLst>
            <a:ext uri="{FF2B5EF4-FFF2-40B4-BE49-F238E27FC236}">
              <a16:creationId xmlns:a16="http://schemas.microsoft.com/office/drawing/2014/main" id="{96178793-6DF0-4A14-BBBF-4A445F21C84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20" name="直線コネクタ 519">
          <a:extLst>
            <a:ext uri="{FF2B5EF4-FFF2-40B4-BE49-F238E27FC236}">
              <a16:creationId xmlns:a16="http://schemas.microsoft.com/office/drawing/2014/main" id="{39401B9C-F5F2-4B5F-BE17-01DA0968F024}"/>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21" name="【認定こども園・幼稚園・保育所】&#10;有形固定資産減価償却率グラフ枠">
          <a:extLst>
            <a:ext uri="{FF2B5EF4-FFF2-40B4-BE49-F238E27FC236}">
              <a16:creationId xmlns:a16="http://schemas.microsoft.com/office/drawing/2014/main" id="{D0A70812-0406-470A-B4C6-AE11F25ECBBA}"/>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139881</xdr:rowOff>
    </xdr:from>
    <xdr:to>
      <xdr:col>85</xdr:col>
      <xdr:colOff>126364</xdr:colOff>
      <xdr:row>42</xdr:row>
      <xdr:rowOff>92528</xdr:rowOff>
    </xdr:to>
    <xdr:cxnSp macro="">
      <xdr:nvCxnSpPr>
        <xdr:cNvPr id="522" name="直線コネクタ 521">
          <a:extLst>
            <a:ext uri="{FF2B5EF4-FFF2-40B4-BE49-F238E27FC236}">
              <a16:creationId xmlns:a16="http://schemas.microsoft.com/office/drawing/2014/main" id="{D23A5219-89AB-4F82-BC95-87EB265E5064}"/>
            </a:ext>
          </a:extLst>
        </xdr:cNvPr>
        <xdr:cNvCxnSpPr/>
      </xdr:nvCxnSpPr>
      <xdr:spPr>
        <a:xfrm flipV="1">
          <a:off x="16318864" y="5797731"/>
          <a:ext cx="0" cy="14956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23" name="【認定こども園・幼稚園・保育所】&#10;有形固定資産減価償却率最小値テキスト">
          <a:extLst>
            <a:ext uri="{FF2B5EF4-FFF2-40B4-BE49-F238E27FC236}">
              <a16:creationId xmlns:a16="http://schemas.microsoft.com/office/drawing/2014/main" id="{ED589B8A-2315-4CDD-9801-1C9D12EBB149}"/>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24" name="直線コネクタ 523">
          <a:extLst>
            <a:ext uri="{FF2B5EF4-FFF2-40B4-BE49-F238E27FC236}">
              <a16:creationId xmlns:a16="http://schemas.microsoft.com/office/drawing/2014/main" id="{6ABB7CEA-BAFB-4992-B61C-68F9B016B4A4}"/>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86558</xdr:rowOff>
    </xdr:from>
    <xdr:ext cx="340478" cy="259045"/>
    <xdr:sp macro="" textlink="">
      <xdr:nvSpPr>
        <xdr:cNvPr id="525" name="【認定こども園・幼稚園・保育所】&#10;有形固定資産減価償却率最大値テキスト">
          <a:extLst>
            <a:ext uri="{FF2B5EF4-FFF2-40B4-BE49-F238E27FC236}">
              <a16:creationId xmlns:a16="http://schemas.microsoft.com/office/drawing/2014/main" id="{ED265E42-5436-4002-AE2A-A37FEF67B127}"/>
            </a:ext>
          </a:extLst>
        </xdr:cNvPr>
        <xdr:cNvSpPr txBox="1"/>
      </xdr:nvSpPr>
      <xdr:spPr>
        <a:xfrm>
          <a:off x="16357600" y="55729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139881</xdr:rowOff>
    </xdr:from>
    <xdr:to>
      <xdr:col>86</xdr:col>
      <xdr:colOff>25400</xdr:colOff>
      <xdr:row>33</xdr:row>
      <xdr:rowOff>139881</xdr:rowOff>
    </xdr:to>
    <xdr:cxnSp macro="">
      <xdr:nvCxnSpPr>
        <xdr:cNvPr id="526" name="直線コネクタ 525">
          <a:extLst>
            <a:ext uri="{FF2B5EF4-FFF2-40B4-BE49-F238E27FC236}">
              <a16:creationId xmlns:a16="http://schemas.microsoft.com/office/drawing/2014/main" id="{721062A0-EEAA-4D64-834B-B47A0A323DC0}"/>
            </a:ext>
          </a:extLst>
        </xdr:cNvPr>
        <xdr:cNvCxnSpPr/>
      </xdr:nvCxnSpPr>
      <xdr:spPr>
        <a:xfrm>
          <a:off x="16230600" y="5797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124658</xdr:rowOff>
    </xdr:from>
    <xdr:ext cx="405111" cy="259045"/>
    <xdr:sp macro="" textlink="">
      <xdr:nvSpPr>
        <xdr:cNvPr id="527" name="【認定こども園・幼稚園・保育所】&#10;有形固定資産減価償却率平均値テキスト">
          <a:extLst>
            <a:ext uri="{FF2B5EF4-FFF2-40B4-BE49-F238E27FC236}">
              <a16:creationId xmlns:a16="http://schemas.microsoft.com/office/drawing/2014/main" id="{5E630963-A79A-48D2-9515-7995D572DF2E}"/>
            </a:ext>
          </a:extLst>
        </xdr:cNvPr>
        <xdr:cNvSpPr txBox="1"/>
      </xdr:nvSpPr>
      <xdr:spPr>
        <a:xfrm>
          <a:off x="16357600" y="64683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146231</xdr:rowOff>
    </xdr:from>
    <xdr:to>
      <xdr:col>85</xdr:col>
      <xdr:colOff>177800</xdr:colOff>
      <xdr:row>38</xdr:row>
      <xdr:rowOff>76381</xdr:rowOff>
    </xdr:to>
    <xdr:sp macro="" textlink="">
      <xdr:nvSpPr>
        <xdr:cNvPr id="528" name="フローチャート: 判断 527">
          <a:extLst>
            <a:ext uri="{FF2B5EF4-FFF2-40B4-BE49-F238E27FC236}">
              <a16:creationId xmlns:a16="http://schemas.microsoft.com/office/drawing/2014/main" id="{E1936498-1F0A-4BD4-9778-4AC1019EBA0F}"/>
            </a:ext>
          </a:extLst>
        </xdr:cNvPr>
        <xdr:cNvSpPr/>
      </xdr:nvSpPr>
      <xdr:spPr>
        <a:xfrm>
          <a:off x="16268700" y="648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144599</xdr:rowOff>
    </xdr:from>
    <xdr:to>
      <xdr:col>81</xdr:col>
      <xdr:colOff>101600</xdr:colOff>
      <xdr:row>38</xdr:row>
      <xdr:rowOff>74749</xdr:rowOff>
    </xdr:to>
    <xdr:sp macro="" textlink="">
      <xdr:nvSpPr>
        <xdr:cNvPr id="529" name="フローチャート: 判断 528">
          <a:extLst>
            <a:ext uri="{FF2B5EF4-FFF2-40B4-BE49-F238E27FC236}">
              <a16:creationId xmlns:a16="http://schemas.microsoft.com/office/drawing/2014/main" id="{F4EE609E-EA14-4C77-B7ED-359231DC2888}"/>
            </a:ext>
          </a:extLst>
        </xdr:cNvPr>
        <xdr:cNvSpPr/>
      </xdr:nvSpPr>
      <xdr:spPr>
        <a:xfrm>
          <a:off x="15430500" y="648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123372</xdr:rowOff>
    </xdr:from>
    <xdr:to>
      <xdr:col>76</xdr:col>
      <xdr:colOff>165100</xdr:colOff>
      <xdr:row>38</xdr:row>
      <xdr:rowOff>53522</xdr:rowOff>
    </xdr:to>
    <xdr:sp macro="" textlink="">
      <xdr:nvSpPr>
        <xdr:cNvPr id="530" name="フローチャート: 判断 529">
          <a:extLst>
            <a:ext uri="{FF2B5EF4-FFF2-40B4-BE49-F238E27FC236}">
              <a16:creationId xmlns:a16="http://schemas.microsoft.com/office/drawing/2014/main" id="{DBE1B2BF-E32D-4EE3-9ED0-DBFF5799D2B5}"/>
            </a:ext>
          </a:extLst>
        </xdr:cNvPr>
        <xdr:cNvSpPr/>
      </xdr:nvSpPr>
      <xdr:spPr>
        <a:xfrm>
          <a:off x="14541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100511</xdr:rowOff>
    </xdr:from>
    <xdr:to>
      <xdr:col>72</xdr:col>
      <xdr:colOff>38100</xdr:colOff>
      <xdr:row>38</xdr:row>
      <xdr:rowOff>30662</xdr:rowOff>
    </xdr:to>
    <xdr:sp macro="" textlink="">
      <xdr:nvSpPr>
        <xdr:cNvPr id="531" name="フローチャート: 判断 530">
          <a:extLst>
            <a:ext uri="{FF2B5EF4-FFF2-40B4-BE49-F238E27FC236}">
              <a16:creationId xmlns:a16="http://schemas.microsoft.com/office/drawing/2014/main" id="{80B90760-7461-4108-8594-53E22E714022}"/>
            </a:ext>
          </a:extLst>
        </xdr:cNvPr>
        <xdr:cNvSpPr/>
      </xdr:nvSpPr>
      <xdr:spPr>
        <a:xfrm>
          <a:off x="13652500" y="644416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31931</xdr:rowOff>
    </xdr:from>
    <xdr:to>
      <xdr:col>67</xdr:col>
      <xdr:colOff>101600</xdr:colOff>
      <xdr:row>37</xdr:row>
      <xdr:rowOff>133531</xdr:rowOff>
    </xdr:to>
    <xdr:sp macro="" textlink="">
      <xdr:nvSpPr>
        <xdr:cNvPr id="532" name="フローチャート: 判断 531">
          <a:extLst>
            <a:ext uri="{FF2B5EF4-FFF2-40B4-BE49-F238E27FC236}">
              <a16:creationId xmlns:a16="http://schemas.microsoft.com/office/drawing/2014/main" id="{6FD98977-523C-4A9C-AFDF-A58A99DF44FE}"/>
            </a:ext>
          </a:extLst>
        </xdr:cNvPr>
        <xdr:cNvSpPr/>
      </xdr:nvSpPr>
      <xdr:spPr>
        <a:xfrm>
          <a:off x="12763500" y="6375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9CE43B7F-F534-48D7-AFA4-D2EE1256A85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E494D9F3-80E7-4706-85FC-EF8E90040C4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5" name="テキスト ボックス 534">
          <a:extLst>
            <a:ext uri="{FF2B5EF4-FFF2-40B4-BE49-F238E27FC236}">
              <a16:creationId xmlns:a16="http://schemas.microsoft.com/office/drawing/2014/main" id="{90EF1D2A-5D25-4984-9F3B-0774BA03AC98}"/>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6" name="テキスト ボックス 535">
          <a:extLst>
            <a:ext uri="{FF2B5EF4-FFF2-40B4-BE49-F238E27FC236}">
              <a16:creationId xmlns:a16="http://schemas.microsoft.com/office/drawing/2014/main" id="{DA21CD70-02EE-49BE-8C14-62430978AD5F}"/>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7" name="テキスト ボックス 536">
          <a:extLst>
            <a:ext uri="{FF2B5EF4-FFF2-40B4-BE49-F238E27FC236}">
              <a16:creationId xmlns:a16="http://schemas.microsoft.com/office/drawing/2014/main" id="{F64B392C-6100-42D5-980D-15929AC496DB}"/>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67854</xdr:rowOff>
    </xdr:from>
    <xdr:to>
      <xdr:col>85</xdr:col>
      <xdr:colOff>177800</xdr:colOff>
      <xdr:row>36</xdr:row>
      <xdr:rowOff>169454</xdr:rowOff>
    </xdr:to>
    <xdr:sp macro="" textlink="">
      <xdr:nvSpPr>
        <xdr:cNvPr id="538" name="楕円 537">
          <a:extLst>
            <a:ext uri="{FF2B5EF4-FFF2-40B4-BE49-F238E27FC236}">
              <a16:creationId xmlns:a16="http://schemas.microsoft.com/office/drawing/2014/main" id="{D914BADB-ED97-43EF-AD78-1353CFE6C8EA}"/>
            </a:ext>
          </a:extLst>
        </xdr:cNvPr>
        <xdr:cNvSpPr/>
      </xdr:nvSpPr>
      <xdr:spPr>
        <a:xfrm>
          <a:off x="16268700" y="624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90731</xdr:rowOff>
    </xdr:from>
    <xdr:ext cx="405111" cy="259045"/>
    <xdr:sp macro="" textlink="">
      <xdr:nvSpPr>
        <xdr:cNvPr id="539" name="【認定こども園・幼稚園・保育所】&#10;有形固定資産減価償却率該当値テキスト">
          <a:extLst>
            <a:ext uri="{FF2B5EF4-FFF2-40B4-BE49-F238E27FC236}">
              <a16:creationId xmlns:a16="http://schemas.microsoft.com/office/drawing/2014/main" id="{A4A81908-2BE6-41D6-97BF-EE1F33C02B6A}"/>
            </a:ext>
          </a:extLst>
        </xdr:cNvPr>
        <xdr:cNvSpPr txBox="1"/>
      </xdr:nvSpPr>
      <xdr:spPr>
        <a:xfrm>
          <a:off x="16357600" y="6091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9072</xdr:rowOff>
    </xdr:from>
    <xdr:to>
      <xdr:col>81</xdr:col>
      <xdr:colOff>101600</xdr:colOff>
      <xdr:row>36</xdr:row>
      <xdr:rowOff>110672</xdr:rowOff>
    </xdr:to>
    <xdr:sp macro="" textlink="">
      <xdr:nvSpPr>
        <xdr:cNvPr id="540" name="楕円 539">
          <a:extLst>
            <a:ext uri="{FF2B5EF4-FFF2-40B4-BE49-F238E27FC236}">
              <a16:creationId xmlns:a16="http://schemas.microsoft.com/office/drawing/2014/main" id="{3CBB25F3-ABDC-4522-9E5E-9B483C8A4699}"/>
            </a:ext>
          </a:extLst>
        </xdr:cNvPr>
        <xdr:cNvSpPr/>
      </xdr:nvSpPr>
      <xdr:spPr>
        <a:xfrm>
          <a:off x="15430500" y="618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59872</xdr:rowOff>
    </xdr:from>
    <xdr:to>
      <xdr:col>85</xdr:col>
      <xdr:colOff>127000</xdr:colOff>
      <xdr:row>36</xdr:row>
      <xdr:rowOff>118654</xdr:rowOff>
    </xdr:to>
    <xdr:cxnSp macro="">
      <xdr:nvCxnSpPr>
        <xdr:cNvPr id="541" name="直線コネクタ 540">
          <a:extLst>
            <a:ext uri="{FF2B5EF4-FFF2-40B4-BE49-F238E27FC236}">
              <a16:creationId xmlns:a16="http://schemas.microsoft.com/office/drawing/2014/main" id="{F1D985D6-441B-4187-BCF6-89C7B22AC308}"/>
            </a:ext>
          </a:extLst>
        </xdr:cNvPr>
        <xdr:cNvCxnSpPr/>
      </xdr:nvCxnSpPr>
      <xdr:spPr>
        <a:xfrm>
          <a:off x="15481300" y="6232072"/>
          <a:ext cx="8382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110308</xdr:rowOff>
    </xdr:from>
    <xdr:to>
      <xdr:col>76</xdr:col>
      <xdr:colOff>165100</xdr:colOff>
      <xdr:row>36</xdr:row>
      <xdr:rowOff>40458</xdr:rowOff>
    </xdr:to>
    <xdr:sp macro="" textlink="">
      <xdr:nvSpPr>
        <xdr:cNvPr id="542" name="楕円 541">
          <a:extLst>
            <a:ext uri="{FF2B5EF4-FFF2-40B4-BE49-F238E27FC236}">
              <a16:creationId xmlns:a16="http://schemas.microsoft.com/office/drawing/2014/main" id="{7B4A5F7B-1280-46EE-8F3C-6FDB195C1AB9}"/>
            </a:ext>
          </a:extLst>
        </xdr:cNvPr>
        <xdr:cNvSpPr/>
      </xdr:nvSpPr>
      <xdr:spPr>
        <a:xfrm>
          <a:off x="14541500" y="6111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161108</xdr:rowOff>
    </xdr:from>
    <xdr:to>
      <xdr:col>81</xdr:col>
      <xdr:colOff>50800</xdr:colOff>
      <xdr:row>36</xdr:row>
      <xdr:rowOff>59872</xdr:rowOff>
    </xdr:to>
    <xdr:cxnSp macro="">
      <xdr:nvCxnSpPr>
        <xdr:cNvPr id="543" name="直線コネクタ 542">
          <a:extLst>
            <a:ext uri="{FF2B5EF4-FFF2-40B4-BE49-F238E27FC236}">
              <a16:creationId xmlns:a16="http://schemas.microsoft.com/office/drawing/2014/main" id="{CB7E4716-6ED9-4678-868E-3582C74F9834}"/>
            </a:ext>
          </a:extLst>
        </xdr:cNvPr>
        <xdr:cNvCxnSpPr/>
      </xdr:nvCxnSpPr>
      <xdr:spPr>
        <a:xfrm>
          <a:off x="14592300" y="6161858"/>
          <a:ext cx="889000" cy="70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133169</xdr:rowOff>
    </xdr:from>
    <xdr:to>
      <xdr:col>72</xdr:col>
      <xdr:colOff>38100</xdr:colOff>
      <xdr:row>35</xdr:row>
      <xdr:rowOff>63319</xdr:rowOff>
    </xdr:to>
    <xdr:sp macro="" textlink="">
      <xdr:nvSpPr>
        <xdr:cNvPr id="544" name="楕円 543">
          <a:extLst>
            <a:ext uri="{FF2B5EF4-FFF2-40B4-BE49-F238E27FC236}">
              <a16:creationId xmlns:a16="http://schemas.microsoft.com/office/drawing/2014/main" id="{BEB12B27-3349-4B9F-948D-F3A03654E86F}"/>
            </a:ext>
          </a:extLst>
        </xdr:cNvPr>
        <xdr:cNvSpPr/>
      </xdr:nvSpPr>
      <xdr:spPr>
        <a:xfrm>
          <a:off x="13652500" y="5962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12519</xdr:rowOff>
    </xdr:from>
    <xdr:to>
      <xdr:col>76</xdr:col>
      <xdr:colOff>114300</xdr:colOff>
      <xdr:row>35</xdr:row>
      <xdr:rowOff>161108</xdr:rowOff>
    </xdr:to>
    <xdr:cxnSp macro="">
      <xdr:nvCxnSpPr>
        <xdr:cNvPr id="545" name="直線コネクタ 544">
          <a:extLst>
            <a:ext uri="{FF2B5EF4-FFF2-40B4-BE49-F238E27FC236}">
              <a16:creationId xmlns:a16="http://schemas.microsoft.com/office/drawing/2014/main" id="{C624509F-7784-42CB-835B-083DB4F2A9C5}"/>
            </a:ext>
          </a:extLst>
        </xdr:cNvPr>
        <xdr:cNvCxnSpPr/>
      </xdr:nvCxnSpPr>
      <xdr:spPr>
        <a:xfrm>
          <a:off x="13703300" y="6013269"/>
          <a:ext cx="889000" cy="148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42</xdr:row>
      <xdr:rowOff>17235</xdr:rowOff>
    </xdr:from>
    <xdr:to>
      <xdr:col>67</xdr:col>
      <xdr:colOff>101600</xdr:colOff>
      <xdr:row>42</xdr:row>
      <xdr:rowOff>118835</xdr:rowOff>
    </xdr:to>
    <xdr:sp macro="" textlink="">
      <xdr:nvSpPr>
        <xdr:cNvPr id="546" name="楕円 545">
          <a:extLst>
            <a:ext uri="{FF2B5EF4-FFF2-40B4-BE49-F238E27FC236}">
              <a16:creationId xmlns:a16="http://schemas.microsoft.com/office/drawing/2014/main" id="{46207413-C4A6-4C97-B72D-89E035EBF3ED}"/>
            </a:ext>
          </a:extLst>
        </xdr:cNvPr>
        <xdr:cNvSpPr/>
      </xdr:nvSpPr>
      <xdr:spPr>
        <a:xfrm>
          <a:off x="12763500" y="7218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12519</xdr:rowOff>
    </xdr:from>
    <xdr:to>
      <xdr:col>71</xdr:col>
      <xdr:colOff>177800</xdr:colOff>
      <xdr:row>42</xdr:row>
      <xdr:rowOff>68035</xdr:rowOff>
    </xdr:to>
    <xdr:cxnSp macro="">
      <xdr:nvCxnSpPr>
        <xdr:cNvPr id="547" name="直線コネクタ 546">
          <a:extLst>
            <a:ext uri="{FF2B5EF4-FFF2-40B4-BE49-F238E27FC236}">
              <a16:creationId xmlns:a16="http://schemas.microsoft.com/office/drawing/2014/main" id="{B4FE49F7-E140-45DD-8B8E-B4FD8B63E1FA}"/>
            </a:ext>
          </a:extLst>
        </xdr:cNvPr>
        <xdr:cNvCxnSpPr/>
      </xdr:nvCxnSpPr>
      <xdr:spPr>
        <a:xfrm flipV="1">
          <a:off x="12814300" y="6013269"/>
          <a:ext cx="889000" cy="1255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65876</xdr:rowOff>
    </xdr:from>
    <xdr:ext cx="405111" cy="259045"/>
    <xdr:sp macro="" textlink="">
      <xdr:nvSpPr>
        <xdr:cNvPr id="548" name="n_1aveValue【認定こども園・幼稚園・保育所】&#10;有形固定資産減価償却率">
          <a:extLst>
            <a:ext uri="{FF2B5EF4-FFF2-40B4-BE49-F238E27FC236}">
              <a16:creationId xmlns:a16="http://schemas.microsoft.com/office/drawing/2014/main" id="{9FC95DF7-6E0B-4F84-82E1-B38607CB43E2}"/>
            </a:ext>
          </a:extLst>
        </xdr:cNvPr>
        <xdr:cNvSpPr txBox="1"/>
      </xdr:nvSpPr>
      <xdr:spPr>
        <a:xfrm>
          <a:off x="15266044" y="658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44649</xdr:rowOff>
    </xdr:from>
    <xdr:ext cx="405111" cy="259045"/>
    <xdr:sp macro="" textlink="">
      <xdr:nvSpPr>
        <xdr:cNvPr id="549" name="n_2aveValue【認定こども園・幼稚園・保育所】&#10;有形固定資産減価償却率">
          <a:extLst>
            <a:ext uri="{FF2B5EF4-FFF2-40B4-BE49-F238E27FC236}">
              <a16:creationId xmlns:a16="http://schemas.microsoft.com/office/drawing/2014/main" id="{4B674CD4-7776-476F-AF2D-54EC029AE08D}"/>
            </a:ext>
          </a:extLst>
        </xdr:cNvPr>
        <xdr:cNvSpPr txBox="1"/>
      </xdr:nvSpPr>
      <xdr:spPr>
        <a:xfrm>
          <a:off x="14389744" y="6559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21789</xdr:rowOff>
    </xdr:from>
    <xdr:ext cx="405111" cy="259045"/>
    <xdr:sp macro="" textlink="">
      <xdr:nvSpPr>
        <xdr:cNvPr id="550" name="n_3aveValue【認定こども園・幼稚園・保育所】&#10;有形固定資産減価償却率">
          <a:extLst>
            <a:ext uri="{FF2B5EF4-FFF2-40B4-BE49-F238E27FC236}">
              <a16:creationId xmlns:a16="http://schemas.microsoft.com/office/drawing/2014/main" id="{06467FFC-D90C-4FCC-8EE7-001DE06A2384}"/>
            </a:ext>
          </a:extLst>
        </xdr:cNvPr>
        <xdr:cNvSpPr txBox="1"/>
      </xdr:nvSpPr>
      <xdr:spPr>
        <a:xfrm>
          <a:off x="13500744" y="65368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150058</xdr:rowOff>
    </xdr:from>
    <xdr:ext cx="405111" cy="259045"/>
    <xdr:sp macro="" textlink="">
      <xdr:nvSpPr>
        <xdr:cNvPr id="551" name="n_4aveValue【認定こども園・幼稚園・保育所】&#10;有形固定資産減価償却率">
          <a:extLst>
            <a:ext uri="{FF2B5EF4-FFF2-40B4-BE49-F238E27FC236}">
              <a16:creationId xmlns:a16="http://schemas.microsoft.com/office/drawing/2014/main" id="{9549ED3C-8C22-40DD-BA16-65341E6096CB}"/>
            </a:ext>
          </a:extLst>
        </xdr:cNvPr>
        <xdr:cNvSpPr txBox="1"/>
      </xdr:nvSpPr>
      <xdr:spPr>
        <a:xfrm>
          <a:off x="12611744" y="6150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127199</xdr:rowOff>
    </xdr:from>
    <xdr:ext cx="405111" cy="259045"/>
    <xdr:sp macro="" textlink="">
      <xdr:nvSpPr>
        <xdr:cNvPr id="552" name="n_1mainValue【認定こども園・幼稚園・保育所】&#10;有形固定資産減価償却率">
          <a:extLst>
            <a:ext uri="{FF2B5EF4-FFF2-40B4-BE49-F238E27FC236}">
              <a16:creationId xmlns:a16="http://schemas.microsoft.com/office/drawing/2014/main" id="{85AA53DE-0AB1-40FC-AAC6-5233420E480B}"/>
            </a:ext>
          </a:extLst>
        </xdr:cNvPr>
        <xdr:cNvSpPr txBox="1"/>
      </xdr:nvSpPr>
      <xdr:spPr>
        <a:xfrm>
          <a:off x="15266044" y="59564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56985</xdr:rowOff>
    </xdr:from>
    <xdr:ext cx="405111" cy="259045"/>
    <xdr:sp macro="" textlink="">
      <xdr:nvSpPr>
        <xdr:cNvPr id="553" name="n_2mainValue【認定こども園・幼稚園・保育所】&#10;有形固定資産減価償却率">
          <a:extLst>
            <a:ext uri="{FF2B5EF4-FFF2-40B4-BE49-F238E27FC236}">
              <a16:creationId xmlns:a16="http://schemas.microsoft.com/office/drawing/2014/main" id="{B4A4BAB2-ACD2-46D8-8405-FE81EEE43669}"/>
            </a:ext>
          </a:extLst>
        </xdr:cNvPr>
        <xdr:cNvSpPr txBox="1"/>
      </xdr:nvSpPr>
      <xdr:spPr>
        <a:xfrm>
          <a:off x="14389744" y="5886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79846</xdr:rowOff>
    </xdr:from>
    <xdr:ext cx="405111" cy="259045"/>
    <xdr:sp macro="" textlink="">
      <xdr:nvSpPr>
        <xdr:cNvPr id="554" name="n_3mainValue【認定こども園・幼稚園・保育所】&#10;有形固定資産減価償却率">
          <a:extLst>
            <a:ext uri="{FF2B5EF4-FFF2-40B4-BE49-F238E27FC236}">
              <a16:creationId xmlns:a16="http://schemas.microsoft.com/office/drawing/2014/main" id="{CDBFBC11-B017-45D0-A3A1-72930756D894}"/>
            </a:ext>
          </a:extLst>
        </xdr:cNvPr>
        <xdr:cNvSpPr txBox="1"/>
      </xdr:nvSpPr>
      <xdr:spPr>
        <a:xfrm>
          <a:off x="13500744" y="5737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42</xdr:row>
      <xdr:rowOff>109962</xdr:rowOff>
    </xdr:from>
    <xdr:ext cx="405111" cy="259045"/>
    <xdr:sp macro="" textlink="">
      <xdr:nvSpPr>
        <xdr:cNvPr id="555" name="n_4mainValue【認定こども園・幼稚園・保育所】&#10;有形固定資産減価償却率">
          <a:extLst>
            <a:ext uri="{FF2B5EF4-FFF2-40B4-BE49-F238E27FC236}">
              <a16:creationId xmlns:a16="http://schemas.microsoft.com/office/drawing/2014/main" id="{67325BC8-D28C-411C-A8B8-362DB78B6BDE}"/>
            </a:ext>
          </a:extLst>
        </xdr:cNvPr>
        <xdr:cNvSpPr txBox="1"/>
      </xdr:nvSpPr>
      <xdr:spPr>
        <a:xfrm>
          <a:off x="12611744" y="7310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6" name="正方形/長方形 555">
          <a:extLst>
            <a:ext uri="{FF2B5EF4-FFF2-40B4-BE49-F238E27FC236}">
              <a16:creationId xmlns:a16="http://schemas.microsoft.com/office/drawing/2014/main" id="{8A88A1AC-AE74-4D88-9DF9-147551E3C8D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7" name="正方形/長方形 556">
          <a:extLst>
            <a:ext uri="{FF2B5EF4-FFF2-40B4-BE49-F238E27FC236}">
              <a16:creationId xmlns:a16="http://schemas.microsoft.com/office/drawing/2014/main" id="{AEB706A2-3F63-409A-9404-08B6070CCD4B}"/>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8" name="正方形/長方形 557">
          <a:extLst>
            <a:ext uri="{FF2B5EF4-FFF2-40B4-BE49-F238E27FC236}">
              <a16:creationId xmlns:a16="http://schemas.microsoft.com/office/drawing/2014/main" id="{1E90EA7D-8EF4-4947-82C4-38A806819B4E}"/>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9" name="正方形/長方形 558">
          <a:extLst>
            <a:ext uri="{FF2B5EF4-FFF2-40B4-BE49-F238E27FC236}">
              <a16:creationId xmlns:a16="http://schemas.microsoft.com/office/drawing/2014/main" id="{30BD9203-670B-404C-9DC2-221EBB47B28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60" name="正方形/長方形 559">
          <a:extLst>
            <a:ext uri="{FF2B5EF4-FFF2-40B4-BE49-F238E27FC236}">
              <a16:creationId xmlns:a16="http://schemas.microsoft.com/office/drawing/2014/main" id="{FB806DC6-CB7E-4C20-87DB-ED11E8BD4045}"/>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1" name="正方形/長方形 560">
          <a:extLst>
            <a:ext uri="{FF2B5EF4-FFF2-40B4-BE49-F238E27FC236}">
              <a16:creationId xmlns:a16="http://schemas.microsoft.com/office/drawing/2014/main" id="{A8B69350-169A-4F7B-9D44-D89348F1FDA6}"/>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2" name="正方形/長方形 561">
          <a:extLst>
            <a:ext uri="{FF2B5EF4-FFF2-40B4-BE49-F238E27FC236}">
              <a16:creationId xmlns:a16="http://schemas.microsoft.com/office/drawing/2014/main" id="{BC02D000-63A7-4A1C-8C97-B22FB5A7952D}"/>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3" name="正方形/長方形 562">
          <a:extLst>
            <a:ext uri="{FF2B5EF4-FFF2-40B4-BE49-F238E27FC236}">
              <a16:creationId xmlns:a16="http://schemas.microsoft.com/office/drawing/2014/main" id="{C14EE501-0C4C-4FC6-B4C1-8568D199C5D2}"/>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4" name="テキスト ボックス 563">
          <a:extLst>
            <a:ext uri="{FF2B5EF4-FFF2-40B4-BE49-F238E27FC236}">
              <a16:creationId xmlns:a16="http://schemas.microsoft.com/office/drawing/2014/main" id="{A688087E-52EF-4131-BAD2-5F811A759023}"/>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5" name="直線コネクタ 564">
          <a:extLst>
            <a:ext uri="{FF2B5EF4-FFF2-40B4-BE49-F238E27FC236}">
              <a16:creationId xmlns:a16="http://schemas.microsoft.com/office/drawing/2014/main" id="{B4B37827-DE28-4B49-9A3A-D2945002491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6" name="直線コネクタ 565">
          <a:extLst>
            <a:ext uri="{FF2B5EF4-FFF2-40B4-BE49-F238E27FC236}">
              <a16:creationId xmlns:a16="http://schemas.microsoft.com/office/drawing/2014/main" id="{7D893DE5-CF5A-44A1-8CDF-E8B0B695BDDD}"/>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7" name="テキスト ボックス 566">
          <a:extLst>
            <a:ext uri="{FF2B5EF4-FFF2-40B4-BE49-F238E27FC236}">
              <a16:creationId xmlns:a16="http://schemas.microsoft.com/office/drawing/2014/main" id="{38077966-80CB-4F97-B085-EDF4A1D6338B}"/>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8" name="直線コネクタ 567">
          <a:extLst>
            <a:ext uri="{FF2B5EF4-FFF2-40B4-BE49-F238E27FC236}">
              <a16:creationId xmlns:a16="http://schemas.microsoft.com/office/drawing/2014/main" id="{55DE9E1B-2895-4386-B6CB-53ED35424649}"/>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9" name="テキスト ボックス 568">
          <a:extLst>
            <a:ext uri="{FF2B5EF4-FFF2-40B4-BE49-F238E27FC236}">
              <a16:creationId xmlns:a16="http://schemas.microsoft.com/office/drawing/2014/main" id="{F09C9167-1912-4F61-B935-1DAE21EC10FF}"/>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70" name="直線コネクタ 569">
          <a:extLst>
            <a:ext uri="{FF2B5EF4-FFF2-40B4-BE49-F238E27FC236}">
              <a16:creationId xmlns:a16="http://schemas.microsoft.com/office/drawing/2014/main" id="{BD266019-2432-4E6F-A33F-6DC3F3E802B1}"/>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71" name="テキスト ボックス 570">
          <a:extLst>
            <a:ext uri="{FF2B5EF4-FFF2-40B4-BE49-F238E27FC236}">
              <a16:creationId xmlns:a16="http://schemas.microsoft.com/office/drawing/2014/main" id="{4CA18695-2D96-4DCA-8397-ED833A35950B}"/>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72" name="直線コネクタ 571">
          <a:extLst>
            <a:ext uri="{FF2B5EF4-FFF2-40B4-BE49-F238E27FC236}">
              <a16:creationId xmlns:a16="http://schemas.microsoft.com/office/drawing/2014/main" id="{488ABB6B-4E91-4953-A704-268E5E23AF29}"/>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73" name="テキスト ボックス 572">
          <a:extLst>
            <a:ext uri="{FF2B5EF4-FFF2-40B4-BE49-F238E27FC236}">
              <a16:creationId xmlns:a16="http://schemas.microsoft.com/office/drawing/2014/main" id="{F815B511-3FCD-484C-8C7B-7D7D78DA41BE}"/>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4" name="直線コネクタ 573">
          <a:extLst>
            <a:ext uri="{FF2B5EF4-FFF2-40B4-BE49-F238E27FC236}">
              <a16:creationId xmlns:a16="http://schemas.microsoft.com/office/drawing/2014/main" id="{11C052E4-F66D-4965-8FEB-62F93ECBB67F}"/>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5" name="テキスト ボックス 574">
          <a:extLst>
            <a:ext uri="{FF2B5EF4-FFF2-40B4-BE49-F238E27FC236}">
              <a16:creationId xmlns:a16="http://schemas.microsoft.com/office/drawing/2014/main" id="{EA355B89-CE9C-4ABF-88F8-C4F80698544A}"/>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6" name="【認定こども園・幼稚園・保育所】&#10;一人当たり面積グラフ枠">
          <a:extLst>
            <a:ext uri="{FF2B5EF4-FFF2-40B4-BE49-F238E27FC236}">
              <a16:creationId xmlns:a16="http://schemas.microsoft.com/office/drawing/2014/main" id="{C1EA0AA1-722A-4B1C-828B-B4C8BBFEED6B}"/>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18136</xdr:rowOff>
    </xdr:from>
    <xdr:to>
      <xdr:col>116</xdr:col>
      <xdr:colOff>62864</xdr:colOff>
      <xdr:row>41</xdr:row>
      <xdr:rowOff>88544</xdr:rowOff>
    </xdr:to>
    <xdr:cxnSp macro="">
      <xdr:nvCxnSpPr>
        <xdr:cNvPr id="577" name="直線コネクタ 576">
          <a:extLst>
            <a:ext uri="{FF2B5EF4-FFF2-40B4-BE49-F238E27FC236}">
              <a16:creationId xmlns:a16="http://schemas.microsoft.com/office/drawing/2014/main" id="{56B274B3-31DF-41AC-A223-C4E4860E0B0C}"/>
            </a:ext>
          </a:extLst>
        </xdr:cNvPr>
        <xdr:cNvCxnSpPr/>
      </xdr:nvCxnSpPr>
      <xdr:spPr>
        <a:xfrm flipV="1">
          <a:off x="22160864" y="5675986"/>
          <a:ext cx="0" cy="14420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92371</xdr:rowOff>
    </xdr:from>
    <xdr:ext cx="469744" cy="259045"/>
    <xdr:sp macro="" textlink="">
      <xdr:nvSpPr>
        <xdr:cNvPr id="578" name="【認定こども園・幼稚園・保育所】&#10;一人当たり面積最小値テキスト">
          <a:extLst>
            <a:ext uri="{FF2B5EF4-FFF2-40B4-BE49-F238E27FC236}">
              <a16:creationId xmlns:a16="http://schemas.microsoft.com/office/drawing/2014/main" id="{6C25F73E-F37D-4325-B724-7ED70F5E5822}"/>
            </a:ext>
          </a:extLst>
        </xdr:cNvPr>
        <xdr:cNvSpPr txBox="1"/>
      </xdr:nvSpPr>
      <xdr:spPr>
        <a:xfrm>
          <a:off x="22199600" y="7121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88544</xdr:rowOff>
    </xdr:from>
    <xdr:to>
      <xdr:col>116</xdr:col>
      <xdr:colOff>152400</xdr:colOff>
      <xdr:row>41</xdr:row>
      <xdr:rowOff>88544</xdr:rowOff>
    </xdr:to>
    <xdr:cxnSp macro="">
      <xdr:nvCxnSpPr>
        <xdr:cNvPr id="579" name="直線コネクタ 578">
          <a:extLst>
            <a:ext uri="{FF2B5EF4-FFF2-40B4-BE49-F238E27FC236}">
              <a16:creationId xmlns:a16="http://schemas.microsoft.com/office/drawing/2014/main" id="{4BBC3CF4-4BEE-4CD2-927E-A573D402FF14}"/>
            </a:ext>
          </a:extLst>
        </xdr:cNvPr>
        <xdr:cNvCxnSpPr/>
      </xdr:nvCxnSpPr>
      <xdr:spPr>
        <a:xfrm>
          <a:off x="22072600" y="711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136263</xdr:rowOff>
    </xdr:from>
    <xdr:ext cx="469744" cy="259045"/>
    <xdr:sp macro="" textlink="">
      <xdr:nvSpPr>
        <xdr:cNvPr id="580" name="【認定こども園・幼稚園・保育所】&#10;一人当たり面積最大値テキスト">
          <a:extLst>
            <a:ext uri="{FF2B5EF4-FFF2-40B4-BE49-F238E27FC236}">
              <a16:creationId xmlns:a16="http://schemas.microsoft.com/office/drawing/2014/main" id="{BABFCDA2-ADFF-4F2B-A4D1-34AA61A6DE9B}"/>
            </a:ext>
          </a:extLst>
        </xdr:cNvPr>
        <xdr:cNvSpPr txBox="1"/>
      </xdr:nvSpPr>
      <xdr:spPr>
        <a:xfrm>
          <a:off x="22199600" y="5451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18136</xdr:rowOff>
    </xdr:from>
    <xdr:to>
      <xdr:col>116</xdr:col>
      <xdr:colOff>152400</xdr:colOff>
      <xdr:row>33</xdr:row>
      <xdr:rowOff>18136</xdr:rowOff>
    </xdr:to>
    <xdr:cxnSp macro="">
      <xdr:nvCxnSpPr>
        <xdr:cNvPr id="581" name="直線コネクタ 580">
          <a:extLst>
            <a:ext uri="{FF2B5EF4-FFF2-40B4-BE49-F238E27FC236}">
              <a16:creationId xmlns:a16="http://schemas.microsoft.com/office/drawing/2014/main" id="{29D9EB4F-679E-4700-B84E-D6046466C446}"/>
            </a:ext>
          </a:extLst>
        </xdr:cNvPr>
        <xdr:cNvCxnSpPr/>
      </xdr:nvCxnSpPr>
      <xdr:spPr>
        <a:xfrm>
          <a:off x="22072600" y="5675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146473</xdr:rowOff>
    </xdr:from>
    <xdr:ext cx="469744" cy="259045"/>
    <xdr:sp macro="" textlink="">
      <xdr:nvSpPr>
        <xdr:cNvPr id="582" name="【認定こども園・幼稚園・保育所】&#10;一人当たり面積平均値テキスト">
          <a:extLst>
            <a:ext uri="{FF2B5EF4-FFF2-40B4-BE49-F238E27FC236}">
              <a16:creationId xmlns:a16="http://schemas.microsoft.com/office/drawing/2014/main" id="{071274BE-D4D2-4C7D-8FF1-9693FE418600}"/>
            </a:ext>
          </a:extLst>
        </xdr:cNvPr>
        <xdr:cNvSpPr txBox="1"/>
      </xdr:nvSpPr>
      <xdr:spPr>
        <a:xfrm>
          <a:off x="22199600" y="66615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168046</xdr:rowOff>
    </xdr:from>
    <xdr:to>
      <xdr:col>116</xdr:col>
      <xdr:colOff>114300</xdr:colOff>
      <xdr:row>39</xdr:row>
      <xdr:rowOff>98196</xdr:rowOff>
    </xdr:to>
    <xdr:sp macro="" textlink="">
      <xdr:nvSpPr>
        <xdr:cNvPr id="583" name="フローチャート: 判断 582">
          <a:extLst>
            <a:ext uri="{FF2B5EF4-FFF2-40B4-BE49-F238E27FC236}">
              <a16:creationId xmlns:a16="http://schemas.microsoft.com/office/drawing/2014/main" id="{67F73F68-482B-4CA8-9B62-1B673D324A54}"/>
            </a:ext>
          </a:extLst>
        </xdr:cNvPr>
        <xdr:cNvSpPr/>
      </xdr:nvSpPr>
      <xdr:spPr>
        <a:xfrm>
          <a:off x="22110700" y="6683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17628</xdr:rowOff>
    </xdr:from>
    <xdr:to>
      <xdr:col>112</xdr:col>
      <xdr:colOff>38100</xdr:colOff>
      <xdr:row>39</xdr:row>
      <xdr:rowOff>119228</xdr:rowOff>
    </xdr:to>
    <xdr:sp macro="" textlink="">
      <xdr:nvSpPr>
        <xdr:cNvPr id="584" name="フローチャート: 判断 583">
          <a:extLst>
            <a:ext uri="{FF2B5EF4-FFF2-40B4-BE49-F238E27FC236}">
              <a16:creationId xmlns:a16="http://schemas.microsoft.com/office/drawing/2014/main" id="{8A3823E0-0A03-401D-8C7B-DDC3281AC182}"/>
            </a:ext>
          </a:extLst>
        </xdr:cNvPr>
        <xdr:cNvSpPr/>
      </xdr:nvSpPr>
      <xdr:spPr>
        <a:xfrm>
          <a:off x="21272500" y="6704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30429</xdr:rowOff>
    </xdr:from>
    <xdr:to>
      <xdr:col>107</xdr:col>
      <xdr:colOff>101600</xdr:colOff>
      <xdr:row>39</xdr:row>
      <xdr:rowOff>132029</xdr:rowOff>
    </xdr:to>
    <xdr:sp macro="" textlink="">
      <xdr:nvSpPr>
        <xdr:cNvPr id="585" name="フローチャート: 判断 584">
          <a:extLst>
            <a:ext uri="{FF2B5EF4-FFF2-40B4-BE49-F238E27FC236}">
              <a16:creationId xmlns:a16="http://schemas.microsoft.com/office/drawing/2014/main" id="{AB028925-5542-4F37-9C8D-420782010269}"/>
            </a:ext>
          </a:extLst>
        </xdr:cNvPr>
        <xdr:cNvSpPr/>
      </xdr:nvSpPr>
      <xdr:spPr>
        <a:xfrm>
          <a:off x="20383500" y="6716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41402</xdr:rowOff>
    </xdr:from>
    <xdr:to>
      <xdr:col>102</xdr:col>
      <xdr:colOff>165100</xdr:colOff>
      <xdr:row>39</xdr:row>
      <xdr:rowOff>143002</xdr:rowOff>
    </xdr:to>
    <xdr:sp macro="" textlink="">
      <xdr:nvSpPr>
        <xdr:cNvPr id="586" name="フローチャート: 判断 585">
          <a:extLst>
            <a:ext uri="{FF2B5EF4-FFF2-40B4-BE49-F238E27FC236}">
              <a16:creationId xmlns:a16="http://schemas.microsoft.com/office/drawing/2014/main" id="{93F4EC18-A553-46B0-9D0F-FA95984BEA87}"/>
            </a:ext>
          </a:extLst>
        </xdr:cNvPr>
        <xdr:cNvSpPr/>
      </xdr:nvSpPr>
      <xdr:spPr>
        <a:xfrm>
          <a:off x="19494500" y="672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115468</xdr:rowOff>
    </xdr:from>
    <xdr:to>
      <xdr:col>98</xdr:col>
      <xdr:colOff>38100</xdr:colOff>
      <xdr:row>40</xdr:row>
      <xdr:rowOff>45618</xdr:rowOff>
    </xdr:to>
    <xdr:sp macro="" textlink="">
      <xdr:nvSpPr>
        <xdr:cNvPr id="587" name="フローチャート: 判断 586">
          <a:extLst>
            <a:ext uri="{FF2B5EF4-FFF2-40B4-BE49-F238E27FC236}">
              <a16:creationId xmlns:a16="http://schemas.microsoft.com/office/drawing/2014/main" id="{4335C223-491C-4AB9-893B-802AD1831FB7}"/>
            </a:ext>
          </a:extLst>
        </xdr:cNvPr>
        <xdr:cNvSpPr/>
      </xdr:nvSpPr>
      <xdr:spPr>
        <a:xfrm>
          <a:off x="18605500" y="6802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C6A69F28-FB55-49E6-B24D-B432784EE485}"/>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1B12415F-DB4A-4971-A45A-215B0F7E7182}"/>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F3AAFB39-D466-46EC-B93B-5B12C2A565D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2DB41A53-F881-4223-95D5-EA33E4900A53}"/>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2" name="テキスト ボックス 591">
          <a:extLst>
            <a:ext uri="{FF2B5EF4-FFF2-40B4-BE49-F238E27FC236}">
              <a16:creationId xmlns:a16="http://schemas.microsoft.com/office/drawing/2014/main" id="{82CC9AA8-E3C0-4718-8EDF-BA6D44DA220C}"/>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56032</xdr:rowOff>
    </xdr:from>
    <xdr:to>
      <xdr:col>116</xdr:col>
      <xdr:colOff>114300</xdr:colOff>
      <xdr:row>37</xdr:row>
      <xdr:rowOff>157632</xdr:rowOff>
    </xdr:to>
    <xdr:sp macro="" textlink="">
      <xdr:nvSpPr>
        <xdr:cNvPr id="593" name="楕円 592">
          <a:extLst>
            <a:ext uri="{FF2B5EF4-FFF2-40B4-BE49-F238E27FC236}">
              <a16:creationId xmlns:a16="http://schemas.microsoft.com/office/drawing/2014/main" id="{646943C0-78AE-4B1F-8C49-16D60600A1FD}"/>
            </a:ext>
          </a:extLst>
        </xdr:cNvPr>
        <xdr:cNvSpPr/>
      </xdr:nvSpPr>
      <xdr:spPr>
        <a:xfrm>
          <a:off x="22110700" y="6399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78909</xdr:rowOff>
    </xdr:from>
    <xdr:ext cx="469744" cy="259045"/>
    <xdr:sp macro="" textlink="">
      <xdr:nvSpPr>
        <xdr:cNvPr id="594" name="【認定こども園・幼稚園・保育所】&#10;一人当たり面積該当値テキスト">
          <a:extLst>
            <a:ext uri="{FF2B5EF4-FFF2-40B4-BE49-F238E27FC236}">
              <a16:creationId xmlns:a16="http://schemas.microsoft.com/office/drawing/2014/main" id="{D6B3E496-6FBE-4CC5-A840-7A780A1497E7}"/>
            </a:ext>
          </a:extLst>
        </xdr:cNvPr>
        <xdr:cNvSpPr txBox="1"/>
      </xdr:nvSpPr>
      <xdr:spPr>
        <a:xfrm>
          <a:off x="22199600" y="6251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72492</xdr:rowOff>
    </xdr:from>
    <xdr:to>
      <xdr:col>112</xdr:col>
      <xdr:colOff>38100</xdr:colOff>
      <xdr:row>38</xdr:row>
      <xdr:rowOff>2642</xdr:rowOff>
    </xdr:to>
    <xdr:sp macro="" textlink="">
      <xdr:nvSpPr>
        <xdr:cNvPr id="595" name="楕円 594">
          <a:extLst>
            <a:ext uri="{FF2B5EF4-FFF2-40B4-BE49-F238E27FC236}">
              <a16:creationId xmlns:a16="http://schemas.microsoft.com/office/drawing/2014/main" id="{656E755D-DB86-47F3-9AE8-63E7A69A973D}"/>
            </a:ext>
          </a:extLst>
        </xdr:cNvPr>
        <xdr:cNvSpPr/>
      </xdr:nvSpPr>
      <xdr:spPr>
        <a:xfrm>
          <a:off x="21272500" y="6416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106832</xdr:rowOff>
    </xdr:from>
    <xdr:to>
      <xdr:col>116</xdr:col>
      <xdr:colOff>63500</xdr:colOff>
      <xdr:row>37</xdr:row>
      <xdr:rowOff>123292</xdr:rowOff>
    </xdr:to>
    <xdr:cxnSp macro="">
      <xdr:nvCxnSpPr>
        <xdr:cNvPr id="596" name="直線コネクタ 595">
          <a:extLst>
            <a:ext uri="{FF2B5EF4-FFF2-40B4-BE49-F238E27FC236}">
              <a16:creationId xmlns:a16="http://schemas.microsoft.com/office/drawing/2014/main" id="{7C8FA878-C145-4531-A9C7-D014D5665C0E}"/>
            </a:ext>
          </a:extLst>
        </xdr:cNvPr>
        <xdr:cNvCxnSpPr/>
      </xdr:nvCxnSpPr>
      <xdr:spPr>
        <a:xfrm flipV="1">
          <a:off x="21323300" y="6450482"/>
          <a:ext cx="838200" cy="16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91694</xdr:rowOff>
    </xdr:from>
    <xdr:to>
      <xdr:col>107</xdr:col>
      <xdr:colOff>101600</xdr:colOff>
      <xdr:row>38</xdr:row>
      <xdr:rowOff>21844</xdr:rowOff>
    </xdr:to>
    <xdr:sp macro="" textlink="">
      <xdr:nvSpPr>
        <xdr:cNvPr id="597" name="楕円 596">
          <a:extLst>
            <a:ext uri="{FF2B5EF4-FFF2-40B4-BE49-F238E27FC236}">
              <a16:creationId xmlns:a16="http://schemas.microsoft.com/office/drawing/2014/main" id="{3337A9C3-A5C3-4A2F-840C-D8A1C1532E56}"/>
            </a:ext>
          </a:extLst>
        </xdr:cNvPr>
        <xdr:cNvSpPr/>
      </xdr:nvSpPr>
      <xdr:spPr>
        <a:xfrm>
          <a:off x="20383500" y="6435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123292</xdr:rowOff>
    </xdr:from>
    <xdr:to>
      <xdr:col>111</xdr:col>
      <xdr:colOff>177800</xdr:colOff>
      <xdr:row>37</xdr:row>
      <xdr:rowOff>142494</xdr:rowOff>
    </xdr:to>
    <xdr:cxnSp macro="">
      <xdr:nvCxnSpPr>
        <xdr:cNvPr id="598" name="直線コネクタ 597">
          <a:extLst>
            <a:ext uri="{FF2B5EF4-FFF2-40B4-BE49-F238E27FC236}">
              <a16:creationId xmlns:a16="http://schemas.microsoft.com/office/drawing/2014/main" id="{21EB358A-DC6C-4D41-A466-DF3358AC6B76}"/>
            </a:ext>
          </a:extLst>
        </xdr:cNvPr>
        <xdr:cNvCxnSpPr/>
      </xdr:nvCxnSpPr>
      <xdr:spPr>
        <a:xfrm flipV="1">
          <a:off x="20434300" y="6466942"/>
          <a:ext cx="889000" cy="19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53746</xdr:rowOff>
    </xdr:from>
    <xdr:to>
      <xdr:col>102</xdr:col>
      <xdr:colOff>165100</xdr:colOff>
      <xdr:row>38</xdr:row>
      <xdr:rowOff>155346</xdr:rowOff>
    </xdr:to>
    <xdr:sp macro="" textlink="">
      <xdr:nvSpPr>
        <xdr:cNvPr id="599" name="楕円 598">
          <a:extLst>
            <a:ext uri="{FF2B5EF4-FFF2-40B4-BE49-F238E27FC236}">
              <a16:creationId xmlns:a16="http://schemas.microsoft.com/office/drawing/2014/main" id="{A3AC11E1-649E-4530-9175-366E8482FA69}"/>
            </a:ext>
          </a:extLst>
        </xdr:cNvPr>
        <xdr:cNvSpPr/>
      </xdr:nvSpPr>
      <xdr:spPr>
        <a:xfrm>
          <a:off x="19494500" y="6568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142494</xdr:rowOff>
    </xdr:from>
    <xdr:to>
      <xdr:col>107</xdr:col>
      <xdr:colOff>50800</xdr:colOff>
      <xdr:row>38</xdr:row>
      <xdr:rowOff>104546</xdr:rowOff>
    </xdr:to>
    <xdr:cxnSp macro="">
      <xdr:nvCxnSpPr>
        <xdr:cNvPr id="600" name="直線コネクタ 599">
          <a:extLst>
            <a:ext uri="{FF2B5EF4-FFF2-40B4-BE49-F238E27FC236}">
              <a16:creationId xmlns:a16="http://schemas.microsoft.com/office/drawing/2014/main" id="{29036196-E69C-42B8-874D-FF43DC063D34}"/>
            </a:ext>
          </a:extLst>
        </xdr:cNvPr>
        <xdr:cNvCxnSpPr/>
      </xdr:nvCxnSpPr>
      <xdr:spPr>
        <a:xfrm flipV="1">
          <a:off x="19545300" y="6486144"/>
          <a:ext cx="889000" cy="1335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121869</xdr:rowOff>
    </xdr:from>
    <xdr:to>
      <xdr:col>98</xdr:col>
      <xdr:colOff>38100</xdr:colOff>
      <xdr:row>40</xdr:row>
      <xdr:rowOff>52019</xdr:rowOff>
    </xdr:to>
    <xdr:sp macro="" textlink="">
      <xdr:nvSpPr>
        <xdr:cNvPr id="601" name="楕円 600">
          <a:extLst>
            <a:ext uri="{FF2B5EF4-FFF2-40B4-BE49-F238E27FC236}">
              <a16:creationId xmlns:a16="http://schemas.microsoft.com/office/drawing/2014/main" id="{38461CEB-1D17-4DA8-A211-1724A3BE783B}"/>
            </a:ext>
          </a:extLst>
        </xdr:cNvPr>
        <xdr:cNvSpPr/>
      </xdr:nvSpPr>
      <xdr:spPr>
        <a:xfrm>
          <a:off x="18605500" y="6808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104546</xdr:rowOff>
    </xdr:from>
    <xdr:to>
      <xdr:col>102</xdr:col>
      <xdr:colOff>114300</xdr:colOff>
      <xdr:row>40</xdr:row>
      <xdr:rowOff>1219</xdr:rowOff>
    </xdr:to>
    <xdr:cxnSp macro="">
      <xdr:nvCxnSpPr>
        <xdr:cNvPr id="602" name="直線コネクタ 601">
          <a:extLst>
            <a:ext uri="{FF2B5EF4-FFF2-40B4-BE49-F238E27FC236}">
              <a16:creationId xmlns:a16="http://schemas.microsoft.com/office/drawing/2014/main" id="{A8B4DB55-F663-4D92-A912-67BED4BC6FC2}"/>
            </a:ext>
          </a:extLst>
        </xdr:cNvPr>
        <xdr:cNvCxnSpPr/>
      </xdr:nvCxnSpPr>
      <xdr:spPr>
        <a:xfrm flipV="1">
          <a:off x="18656300" y="6619646"/>
          <a:ext cx="889000" cy="239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110355</xdr:rowOff>
    </xdr:from>
    <xdr:ext cx="469744" cy="259045"/>
    <xdr:sp macro="" textlink="">
      <xdr:nvSpPr>
        <xdr:cNvPr id="603" name="n_1aveValue【認定こども園・幼稚園・保育所】&#10;一人当たり面積">
          <a:extLst>
            <a:ext uri="{FF2B5EF4-FFF2-40B4-BE49-F238E27FC236}">
              <a16:creationId xmlns:a16="http://schemas.microsoft.com/office/drawing/2014/main" id="{596EB66A-032B-4EF0-9286-47A5784493C5}"/>
            </a:ext>
          </a:extLst>
        </xdr:cNvPr>
        <xdr:cNvSpPr txBox="1"/>
      </xdr:nvSpPr>
      <xdr:spPr>
        <a:xfrm>
          <a:off x="21075727" y="6796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123156</xdr:rowOff>
    </xdr:from>
    <xdr:ext cx="469744" cy="259045"/>
    <xdr:sp macro="" textlink="">
      <xdr:nvSpPr>
        <xdr:cNvPr id="604" name="n_2aveValue【認定こども園・幼稚園・保育所】&#10;一人当たり面積">
          <a:extLst>
            <a:ext uri="{FF2B5EF4-FFF2-40B4-BE49-F238E27FC236}">
              <a16:creationId xmlns:a16="http://schemas.microsoft.com/office/drawing/2014/main" id="{C57C03C9-4F8C-4785-B1F8-10E7B4D13D12}"/>
            </a:ext>
          </a:extLst>
        </xdr:cNvPr>
        <xdr:cNvSpPr txBox="1"/>
      </xdr:nvSpPr>
      <xdr:spPr>
        <a:xfrm>
          <a:off x="20199427" y="6809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134129</xdr:rowOff>
    </xdr:from>
    <xdr:ext cx="469744" cy="259045"/>
    <xdr:sp macro="" textlink="">
      <xdr:nvSpPr>
        <xdr:cNvPr id="605" name="n_3aveValue【認定こども園・幼稚園・保育所】&#10;一人当たり面積">
          <a:extLst>
            <a:ext uri="{FF2B5EF4-FFF2-40B4-BE49-F238E27FC236}">
              <a16:creationId xmlns:a16="http://schemas.microsoft.com/office/drawing/2014/main" id="{7FA4353A-9B96-4709-A992-01065572500F}"/>
            </a:ext>
          </a:extLst>
        </xdr:cNvPr>
        <xdr:cNvSpPr txBox="1"/>
      </xdr:nvSpPr>
      <xdr:spPr>
        <a:xfrm>
          <a:off x="19310427" y="6820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62145</xdr:rowOff>
    </xdr:from>
    <xdr:ext cx="469744" cy="259045"/>
    <xdr:sp macro="" textlink="">
      <xdr:nvSpPr>
        <xdr:cNvPr id="606" name="n_4aveValue【認定こども園・幼稚園・保育所】&#10;一人当たり面積">
          <a:extLst>
            <a:ext uri="{FF2B5EF4-FFF2-40B4-BE49-F238E27FC236}">
              <a16:creationId xmlns:a16="http://schemas.microsoft.com/office/drawing/2014/main" id="{1A7B4265-6420-4105-850E-0CC0FFAE0370}"/>
            </a:ext>
          </a:extLst>
        </xdr:cNvPr>
        <xdr:cNvSpPr txBox="1"/>
      </xdr:nvSpPr>
      <xdr:spPr>
        <a:xfrm>
          <a:off x="18421427" y="6577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36</xdr:row>
      <xdr:rowOff>19169</xdr:rowOff>
    </xdr:from>
    <xdr:ext cx="469744" cy="259045"/>
    <xdr:sp macro="" textlink="">
      <xdr:nvSpPr>
        <xdr:cNvPr id="607" name="n_1mainValue【認定こども園・幼稚園・保育所】&#10;一人当たり面積">
          <a:extLst>
            <a:ext uri="{FF2B5EF4-FFF2-40B4-BE49-F238E27FC236}">
              <a16:creationId xmlns:a16="http://schemas.microsoft.com/office/drawing/2014/main" id="{14792A6C-4080-4F04-95DC-7ED7651B20F3}"/>
            </a:ext>
          </a:extLst>
        </xdr:cNvPr>
        <xdr:cNvSpPr txBox="1"/>
      </xdr:nvSpPr>
      <xdr:spPr>
        <a:xfrm>
          <a:off x="21075727" y="6191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36</xdr:row>
      <xdr:rowOff>38371</xdr:rowOff>
    </xdr:from>
    <xdr:ext cx="469744" cy="259045"/>
    <xdr:sp macro="" textlink="">
      <xdr:nvSpPr>
        <xdr:cNvPr id="608" name="n_2mainValue【認定こども園・幼稚園・保育所】&#10;一人当たり面積">
          <a:extLst>
            <a:ext uri="{FF2B5EF4-FFF2-40B4-BE49-F238E27FC236}">
              <a16:creationId xmlns:a16="http://schemas.microsoft.com/office/drawing/2014/main" id="{2C0B8D9D-F9DB-46EA-B6F1-8D9BEA7BF405}"/>
            </a:ext>
          </a:extLst>
        </xdr:cNvPr>
        <xdr:cNvSpPr txBox="1"/>
      </xdr:nvSpPr>
      <xdr:spPr>
        <a:xfrm>
          <a:off x="20199427" y="6210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423</xdr:rowOff>
    </xdr:from>
    <xdr:ext cx="469744" cy="259045"/>
    <xdr:sp macro="" textlink="">
      <xdr:nvSpPr>
        <xdr:cNvPr id="609" name="n_3mainValue【認定こども園・幼稚園・保育所】&#10;一人当たり面積">
          <a:extLst>
            <a:ext uri="{FF2B5EF4-FFF2-40B4-BE49-F238E27FC236}">
              <a16:creationId xmlns:a16="http://schemas.microsoft.com/office/drawing/2014/main" id="{8D28164D-6136-479D-8046-C7BBAA337EEB}"/>
            </a:ext>
          </a:extLst>
        </xdr:cNvPr>
        <xdr:cNvSpPr txBox="1"/>
      </xdr:nvSpPr>
      <xdr:spPr>
        <a:xfrm>
          <a:off x="19310427" y="6344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43146</xdr:rowOff>
    </xdr:from>
    <xdr:ext cx="469744" cy="259045"/>
    <xdr:sp macro="" textlink="">
      <xdr:nvSpPr>
        <xdr:cNvPr id="610" name="n_4mainValue【認定こども園・幼稚園・保育所】&#10;一人当たり面積">
          <a:extLst>
            <a:ext uri="{FF2B5EF4-FFF2-40B4-BE49-F238E27FC236}">
              <a16:creationId xmlns:a16="http://schemas.microsoft.com/office/drawing/2014/main" id="{4EC600F7-2A2F-45C1-94C0-A45803B2BEA1}"/>
            </a:ext>
          </a:extLst>
        </xdr:cNvPr>
        <xdr:cNvSpPr txBox="1"/>
      </xdr:nvSpPr>
      <xdr:spPr>
        <a:xfrm>
          <a:off x="18421427" y="6901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1" name="正方形/長方形 610">
          <a:extLst>
            <a:ext uri="{FF2B5EF4-FFF2-40B4-BE49-F238E27FC236}">
              <a16:creationId xmlns:a16="http://schemas.microsoft.com/office/drawing/2014/main" id="{B1FED8F1-0049-44DC-82DC-56BA1AA3CF57}"/>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2" name="正方形/長方形 611">
          <a:extLst>
            <a:ext uri="{FF2B5EF4-FFF2-40B4-BE49-F238E27FC236}">
              <a16:creationId xmlns:a16="http://schemas.microsoft.com/office/drawing/2014/main" id="{E62CC3AF-0C59-4E0D-AF51-DBD1ACABCC26}"/>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3" name="正方形/長方形 612">
          <a:extLst>
            <a:ext uri="{FF2B5EF4-FFF2-40B4-BE49-F238E27FC236}">
              <a16:creationId xmlns:a16="http://schemas.microsoft.com/office/drawing/2014/main" id="{246C488A-B606-4F08-B8F8-4175D1A55F42}"/>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4" name="正方形/長方形 613">
          <a:extLst>
            <a:ext uri="{FF2B5EF4-FFF2-40B4-BE49-F238E27FC236}">
              <a16:creationId xmlns:a16="http://schemas.microsoft.com/office/drawing/2014/main" id="{9B68B111-2158-49FE-B9D2-EACF9650B6F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5" name="正方形/長方形 614">
          <a:extLst>
            <a:ext uri="{FF2B5EF4-FFF2-40B4-BE49-F238E27FC236}">
              <a16:creationId xmlns:a16="http://schemas.microsoft.com/office/drawing/2014/main" id="{8944E1BE-10FF-41AC-A2FF-3FB4DCAF09E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6" name="正方形/長方形 615">
          <a:extLst>
            <a:ext uri="{FF2B5EF4-FFF2-40B4-BE49-F238E27FC236}">
              <a16:creationId xmlns:a16="http://schemas.microsoft.com/office/drawing/2014/main" id="{431C7DC6-205A-4D76-8C62-A26C177F238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7" name="正方形/長方形 616">
          <a:extLst>
            <a:ext uri="{FF2B5EF4-FFF2-40B4-BE49-F238E27FC236}">
              <a16:creationId xmlns:a16="http://schemas.microsoft.com/office/drawing/2014/main" id="{EFD0CCD0-55F8-4113-8CEE-324275945953}"/>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8" name="正方形/長方形 617">
          <a:extLst>
            <a:ext uri="{FF2B5EF4-FFF2-40B4-BE49-F238E27FC236}">
              <a16:creationId xmlns:a16="http://schemas.microsoft.com/office/drawing/2014/main" id="{D71A8C5B-9A92-4EF2-9101-66C3A923C87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9" name="テキスト ボックス 618">
          <a:extLst>
            <a:ext uri="{FF2B5EF4-FFF2-40B4-BE49-F238E27FC236}">
              <a16:creationId xmlns:a16="http://schemas.microsoft.com/office/drawing/2014/main" id="{47EE4BB0-11A8-46B9-A9B1-980C71DC768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0" name="直線コネクタ 619">
          <a:extLst>
            <a:ext uri="{FF2B5EF4-FFF2-40B4-BE49-F238E27FC236}">
              <a16:creationId xmlns:a16="http://schemas.microsoft.com/office/drawing/2014/main" id="{DD286B12-AABE-46F5-82FA-C208D07321BC}"/>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1" name="テキスト ボックス 620">
          <a:extLst>
            <a:ext uri="{FF2B5EF4-FFF2-40B4-BE49-F238E27FC236}">
              <a16:creationId xmlns:a16="http://schemas.microsoft.com/office/drawing/2014/main" id="{508F5825-4993-4DC6-9E2F-4A7521768F24}"/>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22" name="直線コネクタ 621">
          <a:extLst>
            <a:ext uri="{FF2B5EF4-FFF2-40B4-BE49-F238E27FC236}">
              <a16:creationId xmlns:a16="http://schemas.microsoft.com/office/drawing/2014/main" id="{D7BA9F47-9B2E-4EE6-87DA-EB3957005DFD}"/>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623" name="テキスト ボックス 622">
          <a:extLst>
            <a:ext uri="{FF2B5EF4-FFF2-40B4-BE49-F238E27FC236}">
              <a16:creationId xmlns:a16="http://schemas.microsoft.com/office/drawing/2014/main" id="{3026F13F-0500-4860-83D4-3C4536F70CD4}"/>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24" name="直線コネクタ 623">
          <a:extLst>
            <a:ext uri="{FF2B5EF4-FFF2-40B4-BE49-F238E27FC236}">
              <a16:creationId xmlns:a16="http://schemas.microsoft.com/office/drawing/2014/main" id="{851511F6-6522-4179-96FE-96534877EF1C}"/>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25" name="テキスト ボックス 624">
          <a:extLst>
            <a:ext uri="{FF2B5EF4-FFF2-40B4-BE49-F238E27FC236}">
              <a16:creationId xmlns:a16="http://schemas.microsoft.com/office/drawing/2014/main" id="{62F128AB-47F0-4B42-B9AA-48E302A957B6}"/>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26" name="直線コネクタ 625">
          <a:extLst>
            <a:ext uri="{FF2B5EF4-FFF2-40B4-BE49-F238E27FC236}">
              <a16:creationId xmlns:a16="http://schemas.microsoft.com/office/drawing/2014/main" id="{F3B3F46C-E879-45A1-BE34-2ACB0C8247B7}"/>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7" name="テキスト ボックス 626">
          <a:extLst>
            <a:ext uri="{FF2B5EF4-FFF2-40B4-BE49-F238E27FC236}">
              <a16:creationId xmlns:a16="http://schemas.microsoft.com/office/drawing/2014/main" id="{A3B005FA-537C-493E-8059-D318E879AEAD}"/>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28" name="直線コネクタ 627">
          <a:extLst>
            <a:ext uri="{FF2B5EF4-FFF2-40B4-BE49-F238E27FC236}">
              <a16:creationId xmlns:a16="http://schemas.microsoft.com/office/drawing/2014/main" id="{3E1DEAFF-0076-4F28-9306-DAB99A2704C7}"/>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29" name="テキスト ボックス 628">
          <a:extLst>
            <a:ext uri="{FF2B5EF4-FFF2-40B4-BE49-F238E27FC236}">
              <a16:creationId xmlns:a16="http://schemas.microsoft.com/office/drawing/2014/main" id="{5CC0600C-1570-45CC-8706-1D7A7FAFBF51}"/>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30" name="直線コネクタ 629">
          <a:extLst>
            <a:ext uri="{FF2B5EF4-FFF2-40B4-BE49-F238E27FC236}">
              <a16:creationId xmlns:a16="http://schemas.microsoft.com/office/drawing/2014/main" id="{2039E399-EFE0-407B-84F2-A6F23E4C9EC2}"/>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31" name="テキスト ボックス 630">
          <a:extLst>
            <a:ext uri="{FF2B5EF4-FFF2-40B4-BE49-F238E27FC236}">
              <a16:creationId xmlns:a16="http://schemas.microsoft.com/office/drawing/2014/main" id="{DA062336-9CDF-480A-95CF-82B0BD2E7841}"/>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32" name="直線コネクタ 631">
          <a:extLst>
            <a:ext uri="{FF2B5EF4-FFF2-40B4-BE49-F238E27FC236}">
              <a16:creationId xmlns:a16="http://schemas.microsoft.com/office/drawing/2014/main" id="{DC239ED2-EF27-4B2C-901F-B11CD0031D5C}"/>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633" name="テキスト ボックス 632">
          <a:extLst>
            <a:ext uri="{FF2B5EF4-FFF2-40B4-BE49-F238E27FC236}">
              <a16:creationId xmlns:a16="http://schemas.microsoft.com/office/drawing/2014/main" id="{8487D0F3-3F16-4C76-950F-59CB701E02B7}"/>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4" name="直線コネクタ 633">
          <a:extLst>
            <a:ext uri="{FF2B5EF4-FFF2-40B4-BE49-F238E27FC236}">
              <a16:creationId xmlns:a16="http://schemas.microsoft.com/office/drawing/2014/main" id="{4EF69504-3E1D-4AE6-826B-7C89CF6E952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35" name="【学校施設】&#10;有形固定資産減価償却率グラフ枠">
          <a:extLst>
            <a:ext uri="{FF2B5EF4-FFF2-40B4-BE49-F238E27FC236}">
              <a16:creationId xmlns:a16="http://schemas.microsoft.com/office/drawing/2014/main" id="{FCAA2902-34F8-4446-8AA1-8E416175B44A}"/>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68580</xdr:rowOff>
    </xdr:from>
    <xdr:to>
      <xdr:col>85</xdr:col>
      <xdr:colOff>126364</xdr:colOff>
      <xdr:row>64</xdr:row>
      <xdr:rowOff>65315</xdr:rowOff>
    </xdr:to>
    <xdr:cxnSp macro="">
      <xdr:nvCxnSpPr>
        <xdr:cNvPr id="636" name="直線コネクタ 635">
          <a:extLst>
            <a:ext uri="{FF2B5EF4-FFF2-40B4-BE49-F238E27FC236}">
              <a16:creationId xmlns:a16="http://schemas.microsoft.com/office/drawing/2014/main" id="{6DAE1349-27F5-4CFD-87B4-C5595FC04D7A}"/>
            </a:ext>
          </a:extLst>
        </xdr:cNvPr>
        <xdr:cNvCxnSpPr/>
      </xdr:nvCxnSpPr>
      <xdr:spPr>
        <a:xfrm flipV="1">
          <a:off x="16318864" y="9669780"/>
          <a:ext cx="0" cy="1368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405111" cy="259045"/>
    <xdr:sp macro="" textlink="">
      <xdr:nvSpPr>
        <xdr:cNvPr id="637" name="【学校施設】&#10;有形固定資産減価償却率最小値テキスト">
          <a:extLst>
            <a:ext uri="{FF2B5EF4-FFF2-40B4-BE49-F238E27FC236}">
              <a16:creationId xmlns:a16="http://schemas.microsoft.com/office/drawing/2014/main" id="{16F01504-6155-425A-AAE2-0783F67B5C47}"/>
            </a:ext>
          </a:extLst>
        </xdr:cNvPr>
        <xdr:cNvSpPr txBox="1"/>
      </xdr:nvSpPr>
      <xdr:spPr>
        <a:xfrm>
          <a:off x="16357600" y="11041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638" name="直線コネクタ 637">
          <a:extLst>
            <a:ext uri="{FF2B5EF4-FFF2-40B4-BE49-F238E27FC236}">
              <a16:creationId xmlns:a16="http://schemas.microsoft.com/office/drawing/2014/main" id="{153D4969-9AFD-4FF1-B09B-31DCD5887599}"/>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15257</xdr:rowOff>
    </xdr:from>
    <xdr:ext cx="405111" cy="259045"/>
    <xdr:sp macro="" textlink="">
      <xdr:nvSpPr>
        <xdr:cNvPr id="639" name="【学校施設】&#10;有形固定資産減価償却率最大値テキスト">
          <a:extLst>
            <a:ext uri="{FF2B5EF4-FFF2-40B4-BE49-F238E27FC236}">
              <a16:creationId xmlns:a16="http://schemas.microsoft.com/office/drawing/2014/main" id="{1D51DA92-393C-40CF-91D0-713E12C70475}"/>
            </a:ext>
          </a:extLst>
        </xdr:cNvPr>
        <xdr:cNvSpPr txBox="1"/>
      </xdr:nvSpPr>
      <xdr:spPr>
        <a:xfrm>
          <a:off x="16357600" y="9445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68580</xdr:rowOff>
    </xdr:from>
    <xdr:to>
      <xdr:col>86</xdr:col>
      <xdr:colOff>25400</xdr:colOff>
      <xdr:row>56</xdr:row>
      <xdr:rowOff>68580</xdr:rowOff>
    </xdr:to>
    <xdr:cxnSp macro="">
      <xdr:nvCxnSpPr>
        <xdr:cNvPr id="640" name="直線コネクタ 639">
          <a:extLst>
            <a:ext uri="{FF2B5EF4-FFF2-40B4-BE49-F238E27FC236}">
              <a16:creationId xmlns:a16="http://schemas.microsoft.com/office/drawing/2014/main" id="{DC2A3656-5B93-42FD-A2F2-1ABBB692D972}"/>
            </a:ext>
          </a:extLst>
        </xdr:cNvPr>
        <xdr:cNvCxnSpPr/>
      </xdr:nvCxnSpPr>
      <xdr:spPr>
        <a:xfrm>
          <a:off x="16230600" y="966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29227</xdr:rowOff>
    </xdr:from>
    <xdr:ext cx="405111" cy="259045"/>
    <xdr:sp macro="" textlink="">
      <xdr:nvSpPr>
        <xdr:cNvPr id="641" name="【学校施設】&#10;有形固定資産減価償却率平均値テキスト">
          <a:extLst>
            <a:ext uri="{FF2B5EF4-FFF2-40B4-BE49-F238E27FC236}">
              <a16:creationId xmlns:a16="http://schemas.microsoft.com/office/drawing/2014/main" id="{5B752A3F-9D68-4C99-8BF9-DAC2975A9BE7}"/>
            </a:ext>
          </a:extLst>
        </xdr:cNvPr>
        <xdr:cNvSpPr txBox="1"/>
      </xdr:nvSpPr>
      <xdr:spPr>
        <a:xfrm>
          <a:off x="16357600" y="10316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6350</xdr:rowOff>
    </xdr:from>
    <xdr:to>
      <xdr:col>85</xdr:col>
      <xdr:colOff>177800</xdr:colOff>
      <xdr:row>61</xdr:row>
      <xdr:rowOff>107950</xdr:rowOff>
    </xdr:to>
    <xdr:sp macro="" textlink="">
      <xdr:nvSpPr>
        <xdr:cNvPr id="642" name="フローチャート: 判断 641">
          <a:extLst>
            <a:ext uri="{FF2B5EF4-FFF2-40B4-BE49-F238E27FC236}">
              <a16:creationId xmlns:a16="http://schemas.microsoft.com/office/drawing/2014/main" id="{1CB93980-C99B-46D2-B595-419F552F9039}"/>
            </a:ext>
          </a:extLst>
        </xdr:cNvPr>
        <xdr:cNvSpPr/>
      </xdr:nvSpPr>
      <xdr:spPr>
        <a:xfrm>
          <a:off x="16268700" y="1046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1451</xdr:rowOff>
    </xdr:from>
    <xdr:to>
      <xdr:col>81</xdr:col>
      <xdr:colOff>101600</xdr:colOff>
      <xdr:row>61</xdr:row>
      <xdr:rowOff>103051</xdr:rowOff>
    </xdr:to>
    <xdr:sp macro="" textlink="">
      <xdr:nvSpPr>
        <xdr:cNvPr id="643" name="フローチャート: 判断 642">
          <a:extLst>
            <a:ext uri="{FF2B5EF4-FFF2-40B4-BE49-F238E27FC236}">
              <a16:creationId xmlns:a16="http://schemas.microsoft.com/office/drawing/2014/main" id="{BDAB1C09-E058-4B1B-8013-BCB7CB29226C}"/>
            </a:ext>
          </a:extLst>
        </xdr:cNvPr>
        <xdr:cNvSpPr/>
      </xdr:nvSpPr>
      <xdr:spPr>
        <a:xfrm>
          <a:off x="15430500" y="1045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164737</xdr:rowOff>
    </xdr:from>
    <xdr:to>
      <xdr:col>76</xdr:col>
      <xdr:colOff>165100</xdr:colOff>
      <xdr:row>61</xdr:row>
      <xdr:rowOff>94887</xdr:rowOff>
    </xdr:to>
    <xdr:sp macro="" textlink="">
      <xdr:nvSpPr>
        <xdr:cNvPr id="644" name="フローチャート: 判断 643">
          <a:extLst>
            <a:ext uri="{FF2B5EF4-FFF2-40B4-BE49-F238E27FC236}">
              <a16:creationId xmlns:a16="http://schemas.microsoft.com/office/drawing/2014/main" id="{BABBC05A-AC9D-4FBE-961F-DF90BDC058B7}"/>
            </a:ext>
          </a:extLst>
        </xdr:cNvPr>
        <xdr:cNvSpPr/>
      </xdr:nvSpPr>
      <xdr:spPr>
        <a:xfrm>
          <a:off x="14541500" y="10451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141877</xdr:rowOff>
    </xdr:from>
    <xdr:to>
      <xdr:col>72</xdr:col>
      <xdr:colOff>38100</xdr:colOff>
      <xdr:row>61</xdr:row>
      <xdr:rowOff>72027</xdr:rowOff>
    </xdr:to>
    <xdr:sp macro="" textlink="">
      <xdr:nvSpPr>
        <xdr:cNvPr id="645" name="フローチャート: 判断 644">
          <a:extLst>
            <a:ext uri="{FF2B5EF4-FFF2-40B4-BE49-F238E27FC236}">
              <a16:creationId xmlns:a16="http://schemas.microsoft.com/office/drawing/2014/main" id="{FAE55AD4-6ADA-4050-A7DA-563787BE1331}"/>
            </a:ext>
          </a:extLst>
        </xdr:cNvPr>
        <xdr:cNvSpPr/>
      </xdr:nvSpPr>
      <xdr:spPr>
        <a:xfrm>
          <a:off x="13652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110853</xdr:rowOff>
    </xdr:from>
    <xdr:to>
      <xdr:col>67</xdr:col>
      <xdr:colOff>101600</xdr:colOff>
      <xdr:row>61</xdr:row>
      <xdr:rowOff>41003</xdr:rowOff>
    </xdr:to>
    <xdr:sp macro="" textlink="">
      <xdr:nvSpPr>
        <xdr:cNvPr id="646" name="フローチャート: 判断 645">
          <a:extLst>
            <a:ext uri="{FF2B5EF4-FFF2-40B4-BE49-F238E27FC236}">
              <a16:creationId xmlns:a16="http://schemas.microsoft.com/office/drawing/2014/main" id="{7B812A0C-CE56-4F4A-9982-1AE24E022609}"/>
            </a:ext>
          </a:extLst>
        </xdr:cNvPr>
        <xdr:cNvSpPr/>
      </xdr:nvSpPr>
      <xdr:spPr>
        <a:xfrm>
          <a:off x="12763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27A8A6E2-D0F9-4055-BB39-ADADD7839D8D}"/>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4C8562BA-19F3-46C0-9CB5-CCBB22983CC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9" name="テキスト ボックス 648">
          <a:extLst>
            <a:ext uri="{FF2B5EF4-FFF2-40B4-BE49-F238E27FC236}">
              <a16:creationId xmlns:a16="http://schemas.microsoft.com/office/drawing/2014/main" id="{DEF5E8D5-D428-44DD-88D1-194E375ACA46}"/>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50" name="テキスト ボックス 649">
          <a:extLst>
            <a:ext uri="{FF2B5EF4-FFF2-40B4-BE49-F238E27FC236}">
              <a16:creationId xmlns:a16="http://schemas.microsoft.com/office/drawing/2014/main" id="{BFC52783-55D2-4B1D-8047-C47F09BD0C3F}"/>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1" name="テキスト ボックス 650">
          <a:extLst>
            <a:ext uri="{FF2B5EF4-FFF2-40B4-BE49-F238E27FC236}">
              <a16:creationId xmlns:a16="http://schemas.microsoft.com/office/drawing/2014/main" id="{D6D00E55-968F-4C1A-8EB7-B70D5A416F9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151674</xdr:rowOff>
    </xdr:from>
    <xdr:to>
      <xdr:col>85</xdr:col>
      <xdr:colOff>177800</xdr:colOff>
      <xdr:row>62</xdr:row>
      <xdr:rowOff>81824</xdr:rowOff>
    </xdr:to>
    <xdr:sp macro="" textlink="">
      <xdr:nvSpPr>
        <xdr:cNvPr id="652" name="楕円 651">
          <a:extLst>
            <a:ext uri="{FF2B5EF4-FFF2-40B4-BE49-F238E27FC236}">
              <a16:creationId xmlns:a16="http://schemas.microsoft.com/office/drawing/2014/main" id="{A8883EB0-C2E0-4F52-8744-AE61DFBA318F}"/>
            </a:ext>
          </a:extLst>
        </xdr:cNvPr>
        <xdr:cNvSpPr/>
      </xdr:nvSpPr>
      <xdr:spPr>
        <a:xfrm>
          <a:off x="16268700" y="1061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130101</xdr:rowOff>
    </xdr:from>
    <xdr:ext cx="405111" cy="259045"/>
    <xdr:sp macro="" textlink="">
      <xdr:nvSpPr>
        <xdr:cNvPr id="653" name="【学校施設】&#10;有形固定資産減価償却率該当値テキスト">
          <a:extLst>
            <a:ext uri="{FF2B5EF4-FFF2-40B4-BE49-F238E27FC236}">
              <a16:creationId xmlns:a16="http://schemas.microsoft.com/office/drawing/2014/main" id="{7DB7CD22-22A5-446D-A9BE-9CB417A88FAC}"/>
            </a:ext>
          </a:extLst>
        </xdr:cNvPr>
        <xdr:cNvSpPr txBox="1"/>
      </xdr:nvSpPr>
      <xdr:spPr>
        <a:xfrm>
          <a:off x="16357600" y="10588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125549</xdr:rowOff>
    </xdr:from>
    <xdr:to>
      <xdr:col>81</xdr:col>
      <xdr:colOff>101600</xdr:colOff>
      <xdr:row>62</xdr:row>
      <xdr:rowOff>55699</xdr:rowOff>
    </xdr:to>
    <xdr:sp macro="" textlink="">
      <xdr:nvSpPr>
        <xdr:cNvPr id="654" name="楕円 653">
          <a:extLst>
            <a:ext uri="{FF2B5EF4-FFF2-40B4-BE49-F238E27FC236}">
              <a16:creationId xmlns:a16="http://schemas.microsoft.com/office/drawing/2014/main" id="{6BF9B5E9-F1F1-4770-9848-84A8F48DB159}"/>
            </a:ext>
          </a:extLst>
        </xdr:cNvPr>
        <xdr:cNvSpPr/>
      </xdr:nvSpPr>
      <xdr:spPr>
        <a:xfrm>
          <a:off x="15430500" y="10583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4899</xdr:rowOff>
    </xdr:from>
    <xdr:to>
      <xdr:col>85</xdr:col>
      <xdr:colOff>127000</xdr:colOff>
      <xdr:row>62</xdr:row>
      <xdr:rowOff>31024</xdr:rowOff>
    </xdr:to>
    <xdr:cxnSp macro="">
      <xdr:nvCxnSpPr>
        <xdr:cNvPr id="655" name="直線コネクタ 654">
          <a:extLst>
            <a:ext uri="{FF2B5EF4-FFF2-40B4-BE49-F238E27FC236}">
              <a16:creationId xmlns:a16="http://schemas.microsoft.com/office/drawing/2014/main" id="{2DEC9510-DF0A-44EF-906F-89EB1405D20E}"/>
            </a:ext>
          </a:extLst>
        </xdr:cNvPr>
        <xdr:cNvCxnSpPr/>
      </xdr:nvCxnSpPr>
      <xdr:spPr>
        <a:xfrm>
          <a:off x="15481300" y="10634799"/>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127181</xdr:rowOff>
    </xdr:from>
    <xdr:to>
      <xdr:col>76</xdr:col>
      <xdr:colOff>165100</xdr:colOff>
      <xdr:row>62</xdr:row>
      <xdr:rowOff>57331</xdr:rowOff>
    </xdr:to>
    <xdr:sp macro="" textlink="">
      <xdr:nvSpPr>
        <xdr:cNvPr id="656" name="楕円 655">
          <a:extLst>
            <a:ext uri="{FF2B5EF4-FFF2-40B4-BE49-F238E27FC236}">
              <a16:creationId xmlns:a16="http://schemas.microsoft.com/office/drawing/2014/main" id="{FE64CB41-BBC1-49A8-8DBB-5EE39B21FA39}"/>
            </a:ext>
          </a:extLst>
        </xdr:cNvPr>
        <xdr:cNvSpPr/>
      </xdr:nvSpPr>
      <xdr:spPr>
        <a:xfrm>
          <a:off x="14541500" y="1058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4899</xdr:rowOff>
    </xdr:from>
    <xdr:to>
      <xdr:col>81</xdr:col>
      <xdr:colOff>50800</xdr:colOff>
      <xdr:row>62</xdr:row>
      <xdr:rowOff>6531</xdr:rowOff>
    </xdr:to>
    <xdr:cxnSp macro="">
      <xdr:nvCxnSpPr>
        <xdr:cNvPr id="657" name="直線コネクタ 656">
          <a:extLst>
            <a:ext uri="{FF2B5EF4-FFF2-40B4-BE49-F238E27FC236}">
              <a16:creationId xmlns:a16="http://schemas.microsoft.com/office/drawing/2014/main" id="{BC5724C8-6AF8-4D1A-B585-5C2EFD9135BD}"/>
            </a:ext>
          </a:extLst>
        </xdr:cNvPr>
        <xdr:cNvCxnSpPr/>
      </xdr:nvCxnSpPr>
      <xdr:spPr>
        <a:xfrm flipV="1">
          <a:off x="14592300" y="10634799"/>
          <a:ext cx="8890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99423</xdr:rowOff>
    </xdr:from>
    <xdr:to>
      <xdr:col>72</xdr:col>
      <xdr:colOff>38100</xdr:colOff>
      <xdr:row>62</xdr:row>
      <xdr:rowOff>29573</xdr:rowOff>
    </xdr:to>
    <xdr:sp macro="" textlink="">
      <xdr:nvSpPr>
        <xdr:cNvPr id="658" name="楕円 657">
          <a:extLst>
            <a:ext uri="{FF2B5EF4-FFF2-40B4-BE49-F238E27FC236}">
              <a16:creationId xmlns:a16="http://schemas.microsoft.com/office/drawing/2014/main" id="{A21DBEFF-6F70-4BD8-8DAE-35807F0491F7}"/>
            </a:ext>
          </a:extLst>
        </xdr:cNvPr>
        <xdr:cNvSpPr/>
      </xdr:nvSpPr>
      <xdr:spPr>
        <a:xfrm>
          <a:off x="13652500" y="1055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150223</xdr:rowOff>
    </xdr:from>
    <xdr:to>
      <xdr:col>76</xdr:col>
      <xdr:colOff>114300</xdr:colOff>
      <xdr:row>62</xdr:row>
      <xdr:rowOff>6531</xdr:rowOff>
    </xdr:to>
    <xdr:cxnSp macro="">
      <xdr:nvCxnSpPr>
        <xdr:cNvPr id="659" name="直線コネクタ 658">
          <a:extLst>
            <a:ext uri="{FF2B5EF4-FFF2-40B4-BE49-F238E27FC236}">
              <a16:creationId xmlns:a16="http://schemas.microsoft.com/office/drawing/2014/main" id="{33EB7B8F-DAEC-4D94-BB64-6EE29EB553B7}"/>
            </a:ext>
          </a:extLst>
        </xdr:cNvPr>
        <xdr:cNvCxnSpPr/>
      </xdr:nvCxnSpPr>
      <xdr:spPr>
        <a:xfrm>
          <a:off x="13703300" y="10608673"/>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68399</xdr:rowOff>
    </xdr:from>
    <xdr:to>
      <xdr:col>67</xdr:col>
      <xdr:colOff>101600</xdr:colOff>
      <xdr:row>61</xdr:row>
      <xdr:rowOff>169999</xdr:rowOff>
    </xdr:to>
    <xdr:sp macro="" textlink="">
      <xdr:nvSpPr>
        <xdr:cNvPr id="660" name="楕円 659">
          <a:extLst>
            <a:ext uri="{FF2B5EF4-FFF2-40B4-BE49-F238E27FC236}">
              <a16:creationId xmlns:a16="http://schemas.microsoft.com/office/drawing/2014/main" id="{7B1CCFD9-BF99-43E8-8C22-C2409C4A8E01}"/>
            </a:ext>
          </a:extLst>
        </xdr:cNvPr>
        <xdr:cNvSpPr/>
      </xdr:nvSpPr>
      <xdr:spPr>
        <a:xfrm>
          <a:off x="12763500" y="1052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119199</xdr:rowOff>
    </xdr:from>
    <xdr:to>
      <xdr:col>71</xdr:col>
      <xdr:colOff>177800</xdr:colOff>
      <xdr:row>61</xdr:row>
      <xdr:rowOff>150223</xdr:rowOff>
    </xdr:to>
    <xdr:cxnSp macro="">
      <xdr:nvCxnSpPr>
        <xdr:cNvPr id="661" name="直線コネクタ 660">
          <a:extLst>
            <a:ext uri="{FF2B5EF4-FFF2-40B4-BE49-F238E27FC236}">
              <a16:creationId xmlns:a16="http://schemas.microsoft.com/office/drawing/2014/main" id="{D6F4B6CA-1454-4CE5-8923-81033B4B7C78}"/>
            </a:ext>
          </a:extLst>
        </xdr:cNvPr>
        <xdr:cNvCxnSpPr/>
      </xdr:nvCxnSpPr>
      <xdr:spPr>
        <a:xfrm>
          <a:off x="12814300" y="10577649"/>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119578</xdr:rowOff>
    </xdr:from>
    <xdr:ext cx="405111" cy="259045"/>
    <xdr:sp macro="" textlink="">
      <xdr:nvSpPr>
        <xdr:cNvPr id="662" name="n_1aveValue【学校施設】&#10;有形固定資産減価償却率">
          <a:extLst>
            <a:ext uri="{FF2B5EF4-FFF2-40B4-BE49-F238E27FC236}">
              <a16:creationId xmlns:a16="http://schemas.microsoft.com/office/drawing/2014/main" id="{7A868344-ACDF-4532-A720-CE7FCE2A2209}"/>
            </a:ext>
          </a:extLst>
        </xdr:cNvPr>
        <xdr:cNvSpPr txBox="1"/>
      </xdr:nvSpPr>
      <xdr:spPr>
        <a:xfrm>
          <a:off x="15266044" y="102351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111414</xdr:rowOff>
    </xdr:from>
    <xdr:ext cx="405111" cy="259045"/>
    <xdr:sp macro="" textlink="">
      <xdr:nvSpPr>
        <xdr:cNvPr id="663" name="n_2aveValue【学校施設】&#10;有形固定資産減価償却率">
          <a:extLst>
            <a:ext uri="{FF2B5EF4-FFF2-40B4-BE49-F238E27FC236}">
              <a16:creationId xmlns:a16="http://schemas.microsoft.com/office/drawing/2014/main" id="{506C65D0-D315-4D61-AE92-57475BB76F0A}"/>
            </a:ext>
          </a:extLst>
        </xdr:cNvPr>
        <xdr:cNvSpPr txBox="1"/>
      </xdr:nvSpPr>
      <xdr:spPr>
        <a:xfrm>
          <a:off x="14389744" y="10226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88554</xdr:rowOff>
    </xdr:from>
    <xdr:ext cx="405111" cy="259045"/>
    <xdr:sp macro="" textlink="">
      <xdr:nvSpPr>
        <xdr:cNvPr id="664" name="n_3aveValue【学校施設】&#10;有形固定資産減価償却率">
          <a:extLst>
            <a:ext uri="{FF2B5EF4-FFF2-40B4-BE49-F238E27FC236}">
              <a16:creationId xmlns:a16="http://schemas.microsoft.com/office/drawing/2014/main" id="{FBA08374-FB57-4A3F-94CF-2EA9A2A6EEF0}"/>
            </a:ext>
          </a:extLst>
        </xdr:cNvPr>
        <xdr:cNvSpPr txBox="1"/>
      </xdr:nvSpPr>
      <xdr:spPr>
        <a:xfrm>
          <a:off x="13500744" y="10204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57530</xdr:rowOff>
    </xdr:from>
    <xdr:ext cx="405111" cy="259045"/>
    <xdr:sp macro="" textlink="">
      <xdr:nvSpPr>
        <xdr:cNvPr id="665" name="n_4aveValue【学校施設】&#10;有形固定資産減価償却率">
          <a:extLst>
            <a:ext uri="{FF2B5EF4-FFF2-40B4-BE49-F238E27FC236}">
              <a16:creationId xmlns:a16="http://schemas.microsoft.com/office/drawing/2014/main" id="{DEE7C7E0-BD70-4027-84DB-3106F42D8318}"/>
            </a:ext>
          </a:extLst>
        </xdr:cNvPr>
        <xdr:cNvSpPr txBox="1"/>
      </xdr:nvSpPr>
      <xdr:spPr>
        <a:xfrm>
          <a:off x="126117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46826</xdr:rowOff>
    </xdr:from>
    <xdr:ext cx="405111" cy="259045"/>
    <xdr:sp macro="" textlink="">
      <xdr:nvSpPr>
        <xdr:cNvPr id="666" name="n_1mainValue【学校施設】&#10;有形固定資産減価償却率">
          <a:extLst>
            <a:ext uri="{FF2B5EF4-FFF2-40B4-BE49-F238E27FC236}">
              <a16:creationId xmlns:a16="http://schemas.microsoft.com/office/drawing/2014/main" id="{60C060C0-7CDF-440F-86A8-4CFCF5682CB0}"/>
            </a:ext>
          </a:extLst>
        </xdr:cNvPr>
        <xdr:cNvSpPr txBox="1"/>
      </xdr:nvSpPr>
      <xdr:spPr>
        <a:xfrm>
          <a:off x="15266044" y="106767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48458</xdr:rowOff>
    </xdr:from>
    <xdr:ext cx="405111" cy="259045"/>
    <xdr:sp macro="" textlink="">
      <xdr:nvSpPr>
        <xdr:cNvPr id="667" name="n_2mainValue【学校施設】&#10;有形固定資産減価償却率">
          <a:extLst>
            <a:ext uri="{FF2B5EF4-FFF2-40B4-BE49-F238E27FC236}">
              <a16:creationId xmlns:a16="http://schemas.microsoft.com/office/drawing/2014/main" id="{0B3DFBB1-9BE1-4190-9190-7621DCF8C986}"/>
            </a:ext>
          </a:extLst>
        </xdr:cNvPr>
        <xdr:cNvSpPr txBox="1"/>
      </xdr:nvSpPr>
      <xdr:spPr>
        <a:xfrm>
          <a:off x="14389744" y="10678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20700</xdr:rowOff>
    </xdr:from>
    <xdr:ext cx="405111" cy="259045"/>
    <xdr:sp macro="" textlink="">
      <xdr:nvSpPr>
        <xdr:cNvPr id="668" name="n_3mainValue【学校施設】&#10;有形固定資産減価償却率">
          <a:extLst>
            <a:ext uri="{FF2B5EF4-FFF2-40B4-BE49-F238E27FC236}">
              <a16:creationId xmlns:a16="http://schemas.microsoft.com/office/drawing/2014/main" id="{245D5B8D-8612-49B1-83B8-89F6B935352D}"/>
            </a:ext>
          </a:extLst>
        </xdr:cNvPr>
        <xdr:cNvSpPr txBox="1"/>
      </xdr:nvSpPr>
      <xdr:spPr>
        <a:xfrm>
          <a:off x="13500744" y="106506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161126</xdr:rowOff>
    </xdr:from>
    <xdr:ext cx="405111" cy="259045"/>
    <xdr:sp macro="" textlink="">
      <xdr:nvSpPr>
        <xdr:cNvPr id="669" name="n_4mainValue【学校施設】&#10;有形固定資産減価償却率">
          <a:extLst>
            <a:ext uri="{FF2B5EF4-FFF2-40B4-BE49-F238E27FC236}">
              <a16:creationId xmlns:a16="http://schemas.microsoft.com/office/drawing/2014/main" id="{C335D719-7ADB-4EDB-A981-A73D69469CFC}"/>
            </a:ext>
          </a:extLst>
        </xdr:cNvPr>
        <xdr:cNvSpPr txBox="1"/>
      </xdr:nvSpPr>
      <xdr:spPr>
        <a:xfrm>
          <a:off x="12611744" y="106195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70" name="正方形/長方形 669">
          <a:extLst>
            <a:ext uri="{FF2B5EF4-FFF2-40B4-BE49-F238E27FC236}">
              <a16:creationId xmlns:a16="http://schemas.microsoft.com/office/drawing/2014/main" id="{D860EA2B-5F46-4985-9675-80B4F5ED8558}"/>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1" name="正方形/長方形 670">
          <a:extLst>
            <a:ext uri="{FF2B5EF4-FFF2-40B4-BE49-F238E27FC236}">
              <a16:creationId xmlns:a16="http://schemas.microsoft.com/office/drawing/2014/main" id="{D847D654-1B4E-4455-86B3-AE2FE9AD2D32}"/>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2" name="正方形/長方形 671">
          <a:extLst>
            <a:ext uri="{FF2B5EF4-FFF2-40B4-BE49-F238E27FC236}">
              <a16:creationId xmlns:a16="http://schemas.microsoft.com/office/drawing/2014/main" id="{A0D6C1F9-8317-434F-BD95-1675EB6A8D4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3" name="正方形/長方形 672">
          <a:extLst>
            <a:ext uri="{FF2B5EF4-FFF2-40B4-BE49-F238E27FC236}">
              <a16:creationId xmlns:a16="http://schemas.microsoft.com/office/drawing/2014/main" id="{FE5473C1-DB81-4D24-888A-6CD4CCB15323}"/>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4" name="正方形/長方形 673">
          <a:extLst>
            <a:ext uri="{FF2B5EF4-FFF2-40B4-BE49-F238E27FC236}">
              <a16:creationId xmlns:a16="http://schemas.microsoft.com/office/drawing/2014/main" id="{3E53BE5C-E3CA-4C5C-B978-F19A218F8B01}"/>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5" name="正方形/長方形 674">
          <a:extLst>
            <a:ext uri="{FF2B5EF4-FFF2-40B4-BE49-F238E27FC236}">
              <a16:creationId xmlns:a16="http://schemas.microsoft.com/office/drawing/2014/main" id="{5E4D4934-28F3-4F66-A983-18D35CF785A8}"/>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6" name="正方形/長方形 675">
          <a:extLst>
            <a:ext uri="{FF2B5EF4-FFF2-40B4-BE49-F238E27FC236}">
              <a16:creationId xmlns:a16="http://schemas.microsoft.com/office/drawing/2014/main" id="{23062FF0-D66D-4F27-B8F7-9C4143B4B7E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7" name="正方形/長方形 676">
          <a:extLst>
            <a:ext uri="{FF2B5EF4-FFF2-40B4-BE49-F238E27FC236}">
              <a16:creationId xmlns:a16="http://schemas.microsoft.com/office/drawing/2014/main" id="{A3D6A196-9054-46DC-A8CC-98869086D02E}"/>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8" name="テキスト ボックス 677">
          <a:extLst>
            <a:ext uri="{FF2B5EF4-FFF2-40B4-BE49-F238E27FC236}">
              <a16:creationId xmlns:a16="http://schemas.microsoft.com/office/drawing/2014/main" id="{59800CFB-7606-48B1-927B-7AC236B4B5F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9" name="直線コネクタ 678">
          <a:extLst>
            <a:ext uri="{FF2B5EF4-FFF2-40B4-BE49-F238E27FC236}">
              <a16:creationId xmlns:a16="http://schemas.microsoft.com/office/drawing/2014/main" id="{D7164628-D216-48F5-B9AD-2217813F0A8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80" name="直線コネクタ 679">
          <a:extLst>
            <a:ext uri="{FF2B5EF4-FFF2-40B4-BE49-F238E27FC236}">
              <a16:creationId xmlns:a16="http://schemas.microsoft.com/office/drawing/2014/main" id="{AFF02A40-9A5C-4ED6-987C-7BA0DD2B4D1C}"/>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81" name="テキスト ボックス 680">
          <a:extLst>
            <a:ext uri="{FF2B5EF4-FFF2-40B4-BE49-F238E27FC236}">
              <a16:creationId xmlns:a16="http://schemas.microsoft.com/office/drawing/2014/main" id="{AE8DB82F-BBCD-4301-B2AB-8E90FB1B7DBE}"/>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82" name="直線コネクタ 681">
          <a:extLst>
            <a:ext uri="{FF2B5EF4-FFF2-40B4-BE49-F238E27FC236}">
              <a16:creationId xmlns:a16="http://schemas.microsoft.com/office/drawing/2014/main" id="{D5AFCD57-093D-4A7B-A7A2-153E2C1B766E}"/>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683" name="テキスト ボックス 682">
          <a:extLst>
            <a:ext uri="{FF2B5EF4-FFF2-40B4-BE49-F238E27FC236}">
              <a16:creationId xmlns:a16="http://schemas.microsoft.com/office/drawing/2014/main" id="{7582D1AF-E3B8-460D-9879-C774F62FAF9C}"/>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4" name="直線コネクタ 683">
          <a:extLst>
            <a:ext uri="{FF2B5EF4-FFF2-40B4-BE49-F238E27FC236}">
              <a16:creationId xmlns:a16="http://schemas.microsoft.com/office/drawing/2014/main" id="{D2C836A8-6F38-49D5-9A7E-216DC5CD6328}"/>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685" name="テキスト ボックス 684">
          <a:extLst>
            <a:ext uri="{FF2B5EF4-FFF2-40B4-BE49-F238E27FC236}">
              <a16:creationId xmlns:a16="http://schemas.microsoft.com/office/drawing/2014/main" id="{A6DEF0DB-E873-4C05-B145-7D573B87A017}"/>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6" name="直線コネクタ 685">
          <a:extLst>
            <a:ext uri="{FF2B5EF4-FFF2-40B4-BE49-F238E27FC236}">
              <a16:creationId xmlns:a16="http://schemas.microsoft.com/office/drawing/2014/main" id="{2F9081D6-9608-408A-A2AE-073DF7196F14}"/>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687" name="テキスト ボックス 686">
          <a:extLst>
            <a:ext uri="{FF2B5EF4-FFF2-40B4-BE49-F238E27FC236}">
              <a16:creationId xmlns:a16="http://schemas.microsoft.com/office/drawing/2014/main" id="{E4DB1370-AC60-48CE-A207-A899BA18760B}"/>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8" name="直線コネクタ 687">
          <a:extLst>
            <a:ext uri="{FF2B5EF4-FFF2-40B4-BE49-F238E27FC236}">
              <a16:creationId xmlns:a16="http://schemas.microsoft.com/office/drawing/2014/main" id="{0F4B2AB2-0E52-4CDF-8A26-F042030822B4}"/>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9" name="テキスト ボックス 688">
          <a:extLst>
            <a:ext uri="{FF2B5EF4-FFF2-40B4-BE49-F238E27FC236}">
              <a16:creationId xmlns:a16="http://schemas.microsoft.com/office/drawing/2014/main" id="{8252135E-C8CA-4289-BB03-D6AD6DD7B58E}"/>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0" name="【学校施設】&#10;一人当たり面積グラフ枠">
          <a:extLst>
            <a:ext uri="{FF2B5EF4-FFF2-40B4-BE49-F238E27FC236}">
              <a16:creationId xmlns:a16="http://schemas.microsoft.com/office/drawing/2014/main" id="{ECE1A805-233E-4C74-BEC2-2450A196F074}"/>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79827</xdr:rowOff>
    </xdr:from>
    <xdr:to>
      <xdr:col>116</xdr:col>
      <xdr:colOff>62864</xdr:colOff>
      <xdr:row>63</xdr:row>
      <xdr:rowOff>125959</xdr:rowOff>
    </xdr:to>
    <xdr:cxnSp macro="">
      <xdr:nvCxnSpPr>
        <xdr:cNvPr id="691" name="直線コネクタ 690">
          <a:extLst>
            <a:ext uri="{FF2B5EF4-FFF2-40B4-BE49-F238E27FC236}">
              <a16:creationId xmlns:a16="http://schemas.microsoft.com/office/drawing/2014/main" id="{59718FB9-7D07-456B-9D8E-0AE46FD842D8}"/>
            </a:ext>
          </a:extLst>
        </xdr:cNvPr>
        <xdr:cNvCxnSpPr/>
      </xdr:nvCxnSpPr>
      <xdr:spPr>
        <a:xfrm flipV="1">
          <a:off x="22160864" y="9681027"/>
          <a:ext cx="0" cy="1246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129786</xdr:rowOff>
    </xdr:from>
    <xdr:ext cx="469744" cy="259045"/>
    <xdr:sp macro="" textlink="">
      <xdr:nvSpPr>
        <xdr:cNvPr id="692" name="【学校施設】&#10;一人当たり面積最小値テキスト">
          <a:extLst>
            <a:ext uri="{FF2B5EF4-FFF2-40B4-BE49-F238E27FC236}">
              <a16:creationId xmlns:a16="http://schemas.microsoft.com/office/drawing/2014/main" id="{9AB299F3-6444-4A29-8D27-B122136E4B30}"/>
            </a:ext>
          </a:extLst>
        </xdr:cNvPr>
        <xdr:cNvSpPr txBox="1"/>
      </xdr:nvSpPr>
      <xdr:spPr>
        <a:xfrm>
          <a:off x="22199600" y="10931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125959</xdr:rowOff>
    </xdr:from>
    <xdr:to>
      <xdr:col>116</xdr:col>
      <xdr:colOff>152400</xdr:colOff>
      <xdr:row>63</xdr:row>
      <xdr:rowOff>125959</xdr:rowOff>
    </xdr:to>
    <xdr:cxnSp macro="">
      <xdr:nvCxnSpPr>
        <xdr:cNvPr id="693" name="直線コネクタ 692">
          <a:extLst>
            <a:ext uri="{FF2B5EF4-FFF2-40B4-BE49-F238E27FC236}">
              <a16:creationId xmlns:a16="http://schemas.microsoft.com/office/drawing/2014/main" id="{D15FBABF-53B7-442C-AEDB-10E004CC858D}"/>
            </a:ext>
          </a:extLst>
        </xdr:cNvPr>
        <xdr:cNvCxnSpPr/>
      </xdr:nvCxnSpPr>
      <xdr:spPr>
        <a:xfrm>
          <a:off x="22072600" y="109273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26504</xdr:rowOff>
    </xdr:from>
    <xdr:ext cx="534377" cy="259045"/>
    <xdr:sp macro="" textlink="">
      <xdr:nvSpPr>
        <xdr:cNvPr id="694" name="【学校施設】&#10;一人当たり面積最大値テキスト">
          <a:extLst>
            <a:ext uri="{FF2B5EF4-FFF2-40B4-BE49-F238E27FC236}">
              <a16:creationId xmlns:a16="http://schemas.microsoft.com/office/drawing/2014/main" id="{CFB4E1F1-E5EA-4A89-88C4-A0803C820819}"/>
            </a:ext>
          </a:extLst>
        </xdr:cNvPr>
        <xdr:cNvSpPr txBox="1"/>
      </xdr:nvSpPr>
      <xdr:spPr>
        <a:xfrm>
          <a:off x="22199600" y="9456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79827</xdr:rowOff>
    </xdr:from>
    <xdr:to>
      <xdr:col>116</xdr:col>
      <xdr:colOff>152400</xdr:colOff>
      <xdr:row>56</xdr:row>
      <xdr:rowOff>79827</xdr:rowOff>
    </xdr:to>
    <xdr:cxnSp macro="">
      <xdr:nvCxnSpPr>
        <xdr:cNvPr id="695" name="直線コネクタ 694">
          <a:extLst>
            <a:ext uri="{FF2B5EF4-FFF2-40B4-BE49-F238E27FC236}">
              <a16:creationId xmlns:a16="http://schemas.microsoft.com/office/drawing/2014/main" id="{E9CCED81-061C-43EE-9269-4B9F14E4EA56}"/>
            </a:ext>
          </a:extLst>
        </xdr:cNvPr>
        <xdr:cNvCxnSpPr/>
      </xdr:nvCxnSpPr>
      <xdr:spPr>
        <a:xfrm>
          <a:off x="22072600" y="96810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63873</xdr:rowOff>
    </xdr:from>
    <xdr:ext cx="469744" cy="259045"/>
    <xdr:sp macro="" textlink="">
      <xdr:nvSpPr>
        <xdr:cNvPr id="696" name="【学校施設】&#10;一人当たり面積平均値テキスト">
          <a:extLst>
            <a:ext uri="{FF2B5EF4-FFF2-40B4-BE49-F238E27FC236}">
              <a16:creationId xmlns:a16="http://schemas.microsoft.com/office/drawing/2014/main" id="{211A2149-2BDD-4346-85CF-43CB1EF1A2EA}"/>
            </a:ext>
          </a:extLst>
        </xdr:cNvPr>
        <xdr:cNvSpPr txBox="1"/>
      </xdr:nvSpPr>
      <xdr:spPr>
        <a:xfrm>
          <a:off x="22199600" y="106937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85446</xdr:rowOff>
    </xdr:from>
    <xdr:to>
      <xdr:col>116</xdr:col>
      <xdr:colOff>114300</xdr:colOff>
      <xdr:row>63</xdr:row>
      <xdr:rowOff>15596</xdr:rowOff>
    </xdr:to>
    <xdr:sp macro="" textlink="">
      <xdr:nvSpPr>
        <xdr:cNvPr id="697" name="フローチャート: 判断 696">
          <a:extLst>
            <a:ext uri="{FF2B5EF4-FFF2-40B4-BE49-F238E27FC236}">
              <a16:creationId xmlns:a16="http://schemas.microsoft.com/office/drawing/2014/main" id="{B41D6DC7-65C4-4A5D-8F36-673D86BC3811}"/>
            </a:ext>
          </a:extLst>
        </xdr:cNvPr>
        <xdr:cNvSpPr/>
      </xdr:nvSpPr>
      <xdr:spPr>
        <a:xfrm>
          <a:off x="22110700" y="10715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89560</xdr:rowOff>
    </xdr:from>
    <xdr:to>
      <xdr:col>112</xdr:col>
      <xdr:colOff>38100</xdr:colOff>
      <xdr:row>63</xdr:row>
      <xdr:rowOff>19710</xdr:rowOff>
    </xdr:to>
    <xdr:sp macro="" textlink="">
      <xdr:nvSpPr>
        <xdr:cNvPr id="698" name="フローチャート: 判断 697">
          <a:extLst>
            <a:ext uri="{FF2B5EF4-FFF2-40B4-BE49-F238E27FC236}">
              <a16:creationId xmlns:a16="http://schemas.microsoft.com/office/drawing/2014/main" id="{2BF8E4B7-73BE-4797-984A-01FB4DDFD27F}"/>
            </a:ext>
          </a:extLst>
        </xdr:cNvPr>
        <xdr:cNvSpPr/>
      </xdr:nvSpPr>
      <xdr:spPr>
        <a:xfrm>
          <a:off x="21272500" y="10719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96921</xdr:rowOff>
    </xdr:from>
    <xdr:to>
      <xdr:col>107</xdr:col>
      <xdr:colOff>101600</xdr:colOff>
      <xdr:row>63</xdr:row>
      <xdr:rowOff>27071</xdr:rowOff>
    </xdr:to>
    <xdr:sp macro="" textlink="">
      <xdr:nvSpPr>
        <xdr:cNvPr id="699" name="フローチャート: 判断 698">
          <a:extLst>
            <a:ext uri="{FF2B5EF4-FFF2-40B4-BE49-F238E27FC236}">
              <a16:creationId xmlns:a16="http://schemas.microsoft.com/office/drawing/2014/main" id="{6E975059-9A2D-4CFE-8732-323B693D3A1A}"/>
            </a:ext>
          </a:extLst>
        </xdr:cNvPr>
        <xdr:cNvSpPr/>
      </xdr:nvSpPr>
      <xdr:spPr>
        <a:xfrm>
          <a:off x="20383500" y="10726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103870</xdr:rowOff>
    </xdr:from>
    <xdr:to>
      <xdr:col>102</xdr:col>
      <xdr:colOff>165100</xdr:colOff>
      <xdr:row>63</xdr:row>
      <xdr:rowOff>34020</xdr:rowOff>
    </xdr:to>
    <xdr:sp macro="" textlink="">
      <xdr:nvSpPr>
        <xdr:cNvPr id="700" name="フローチャート: 判断 699">
          <a:extLst>
            <a:ext uri="{FF2B5EF4-FFF2-40B4-BE49-F238E27FC236}">
              <a16:creationId xmlns:a16="http://schemas.microsoft.com/office/drawing/2014/main" id="{05A4E9D5-6DCC-48FE-9223-0B1CB067DCDD}"/>
            </a:ext>
          </a:extLst>
        </xdr:cNvPr>
        <xdr:cNvSpPr/>
      </xdr:nvSpPr>
      <xdr:spPr>
        <a:xfrm>
          <a:off x="19494500" y="1073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135875</xdr:rowOff>
    </xdr:from>
    <xdr:to>
      <xdr:col>98</xdr:col>
      <xdr:colOff>38100</xdr:colOff>
      <xdr:row>63</xdr:row>
      <xdr:rowOff>66025</xdr:rowOff>
    </xdr:to>
    <xdr:sp macro="" textlink="">
      <xdr:nvSpPr>
        <xdr:cNvPr id="701" name="フローチャート: 判断 700">
          <a:extLst>
            <a:ext uri="{FF2B5EF4-FFF2-40B4-BE49-F238E27FC236}">
              <a16:creationId xmlns:a16="http://schemas.microsoft.com/office/drawing/2014/main" id="{B238C87B-A4DF-45EB-9B8B-F01C8F7DFA1E}"/>
            </a:ext>
          </a:extLst>
        </xdr:cNvPr>
        <xdr:cNvSpPr/>
      </xdr:nvSpPr>
      <xdr:spPr>
        <a:xfrm>
          <a:off x="18605500" y="1076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B7514620-B3E5-4BCD-9F6B-FBA9E7C2099A}"/>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DE3032CD-CC89-4638-9C93-DD86AAEB75CB}"/>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D8A292BA-2016-4177-B255-397F996205C5}"/>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C367F6D5-2E83-425C-8E79-4195550F2B3F}"/>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6" name="テキスト ボックス 705">
          <a:extLst>
            <a:ext uri="{FF2B5EF4-FFF2-40B4-BE49-F238E27FC236}">
              <a16:creationId xmlns:a16="http://schemas.microsoft.com/office/drawing/2014/main" id="{18692EC0-6F64-43EE-90B2-8CB4B4E224D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71089</xdr:rowOff>
    </xdr:from>
    <xdr:to>
      <xdr:col>116</xdr:col>
      <xdr:colOff>114300</xdr:colOff>
      <xdr:row>62</xdr:row>
      <xdr:rowOff>1239</xdr:rowOff>
    </xdr:to>
    <xdr:sp macro="" textlink="">
      <xdr:nvSpPr>
        <xdr:cNvPr id="707" name="楕円 706">
          <a:extLst>
            <a:ext uri="{FF2B5EF4-FFF2-40B4-BE49-F238E27FC236}">
              <a16:creationId xmlns:a16="http://schemas.microsoft.com/office/drawing/2014/main" id="{66ED3AF7-FD0C-461B-98D2-FA22801F41FD}"/>
            </a:ext>
          </a:extLst>
        </xdr:cNvPr>
        <xdr:cNvSpPr/>
      </xdr:nvSpPr>
      <xdr:spPr>
        <a:xfrm>
          <a:off x="22110700" y="10529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93966</xdr:rowOff>
    </xdr:from>
    <xdr:ext cx="469744" cy="259045"/>
    <xdr:sp macro="" textlink="">
      <xdr:nvSpPr>
        <xdr:cNvPr id="708" name="【学校施設】&#10;一人当たり面積該当値テキスト">
          <a:extLst>
            <a:ext uri="{FF2B5EF4-FFF2-40B4-BE49-F238E27FC236}">
              <a16:creationId xmlns:a16="http://schemas.microsoft.com/office/drawing/2014/main" id="{D05B9C75-5429-4443-B67A-C6E127FD3FE5}"/>
            </a:ext>
          </a:extLst>
        </xdr:cNvPr>
        <xdr:cNvSpPr txBox="1"/>
      </xdr:nvSpPr>
      <xdr:spPr>
        <a:xfrm>
          <a:off x="22199600" y="10380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80097</xdr:rowOff>
    </xdr:from>
    <xdr:to>
      <xdr:col>112</xdr:col>
      <xdr:colOff>38100</xdr:colOff>
      <xdr:row>62</xdr:row>
      <xdr:rowOff>10247</xdr:rowOff>
    </xdr:to>
    <xdr:sp macro="" textlink="">
      <xdr:nvSpPr>
        <xdr:cNvPr id="709" name="楕円 708">
          <a:extLst>
            <a:ext uri="{FF2B5EF4-FFF2-40B4-BE49-F238E27FC236}">
              <a16:creationId xmlns:a16="http://schemas.microsoft.com/office/drawing/2014/main" id="{8BFE1AF2-6C4A-4AF4-BEC1-C01B8526172B}"/>
            </a:ext>
          </a:extLst>
        </xdr:cNvPr>
        <xdr:cNvSpPr/>
      </xdr:nvSpPr>
      <xdr:spPr>
        <a:xfrm>
          <a:off x="21272500" y="10538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121889</xdr:rowOff>
    </xdr:from>
    <xdr:to>
      <xdr:col>116</xdr:col>
      <xdr:colOff>63500</xdr:colOff>
      <xdr:row>61</xdr:row>
      <xdr:rowOff>130897</xdr:rowOff>
    </xdr:to>
    <xdr:cxnSp macro="">
      <xdr:nvCxnSpPr>
        <xdr:cNvPr id="710" name="直線コネクタ 709">
          <a:extLst>
            <a:ext uri="{FF2B5EF4-FFF2-40B4-BE49-F238E27FC236}">
              <a16:creationId xmlns:a16="http://schemas.microsoft.com/office/drawing/2014/main" id="{ECB627FE-9E18-49B0-A79B-836757218964}"/>
            </a:ext>
          </a:extLst>
        </xdr:cNvPr>
        <xdr:cNvCxnSpPr/>
      </xdr:nvCxnSpPr>
      <xdr:spPr>
        <a:xfrm flipV="1">
          <a:off x="21323300" y="10580339"/>
          <a:ext cx="838200" cy="9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90658</xdr:rowOff>
    </xdr:from>
    <xdr:to>
      <xdr:col>107</xdr:col>
      <xdr:colOff>101600</xdr:colOff>
      <xdr:row>62</xdr:row>
      <xdr:rowOff>20808</xdr:rowOff>
    </xdr:to>
    <xdr:sp macro="" textlink="">
      <xdr:nvSpPr>
        <xdr:cNvPr id="711" name="楕円 710">
          <a:extLst>
            <a:ext uri="{FF2B5EF4-FFF2-40B4-BE49-F238E27FC236}">
              <a16:creationId xmlns:a16="http://schemas.microsoft.com/office/drawing/2014/main" id="{8E7ABEE1-175B-4143-9650-8FA79A5129C7}"/>
            </a:ext>
          </a:extLst>
        </xdr:cNvPr>
        <xdr:cNvSpPr/>
      </xdr:nvSpPr>
      <xdr:spPr>
        <a:xfrm>
          <a:off x="20383500" y="10549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130897</xdr:rowOff>
    </xdr:from>
    <xdr:to>
      <xdr:col>111</xdr:col>
      <xdr:colOff>177800</xdr:colOff>
      <xdr:row>61</xdr:row>
      <xdr:rowOff>141458</xdr:rowOff>
    </xdr:to>
    <xdr:cxnSp macro="">
      <xdr:nvCxnSpPr>
        <xdr:cNvPr id="712" name="直線コネクタ 711">
          <a:extLst>
            <a:ext uri="{FF2B5EF4-FFF2-40B4-BE49-F238E27FC236}">
              <a16:creationId xmlns:a16="http://schemas.microsoft.com/office/drawing/2014/main" id="{C477058E-AB48-4D53-BAAB-B7852189585A}"/>
            </a:ext>
          </a:extLst>
        </xdr:cNvPr>
        <xdr:cNvCxnSpPr/>
      </xdr:nvCxnSpPr>
      <xdr:spPr>
        <a:xfrm flipV="1">
          <a:off x="20434300" y="10589347"/>
          <a:ext cx="889000" cy="10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95367</xdr:rowOff>
    </xdr:from>
    <xdr:to>
      <xdr:col>102</xdr:col>
      <xdr:colOff>165100</xdr:colOff>
      <xdr:row>62</xdr:row>
      <xdr:rowOff>25517</xdr:rowOff>
    </xdr:to>
    <xdr:sp macro="" textlink="">
      <xdr:nvSpPr>
        <xdr:cNvPr id="713" name="楕円 712">
          <a:extLst>
            <a:ext uri="{FF2B5EF4-FFF2-40B4-BE49-F238E27FC236}">
              <a16:creationId xmlns:a16="http://schemas.microsoft.com/office/drawing/2014/main" id="{D3F645AF-7DFB-4B26-967F-3ED0867031F2}"/>
            </a:ext>
          </a:extLst>
        </xdr:cNvPr>
        <xdr:cNvSpPr/>
      </xdr:nvSpPr>
      <xdr:spPr>
        <a:xfrm>
          <a:off x="19494500" y="10553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141458</xdr:rowOff>
    </xdr:from>
    <xdr:to>
      <xdr:col>107</xdr:col>
      <xdr:colOff>50800</xdr:colOff>
      <xdr:row>61</xdr:row>
      <xdr:rowOff>146167</xdr:rowOff>
    </xdr:to>
    <xdr:cxnSp macro="">
      <xdr:nvCxnSpPr>
        <xdr:cNvPr id="714" name="直線コネクタ 713">
          <a:extLst>
            <a:ext uri="{FF2B5EF4-FFF2-40B4-BE49-F238E27FC236}">
              <a16:creationId xmlns:a16="http://schemas.microsoft.com/office/drawing/2014/main" id="{51570F19-8F0C-4A4E-8378-563327243218}"/>
            </a:ext>
          </a:extLst>
        </xdr:cNvPr>
        <xdr:cNvCxnSpPr/>
      </xdr:nvCxnSpPr>
      <xdr:spPr>
        <a:xfrm flipV="1">
          <a:off x="19545300" y="10599908"/>
          <a:ext cx="889000" cy="47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101219</xdr:rowOff>
    </xdr:from>
    <xdr:to>
      <xdr:col>98</xdr:col>
      <xdr:colOff>38100</xdr:colOff>
      <xdr:row>62</xdr:row>
      <xdr:rowOff>31369</xdr:rowOff>
    </xdr:to>
    <xdr:sp macro="" textlink="">
      <xdr:nvSpPr>
        <xdr:cNvPr id="715" name="楕円 714">
          <a:extLst>
            <a:ext uri="{FF2B5EF4-FFF2-40B4-BE49-F238E27FC236}">
              <a16:creationId xmlns:a16="http://schemas.microsoft.com/office/drawing/2014/main" id="{1AA5536B-6AEA-4481-A572-7B7FFEC17116}"/>
            </a:ext>
          </a:extLst>
        </xdr:cNvPr>
        <xdr:cNvSpPr/>
      </xdr:nvSpPr>
      <xdr:spPr>
        <a:xfrm>
          <a:off x="18605500" y="1055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146167</xdr:rowOff>
    </xdr:from>
    <xdr:to>
      <xdr:col>102</xdr:col>
      <xdr:colOff>114300</xdr:colOff>
      <xdr:row>61</xdr:row>
      <xdr:rowOff>152019</xdr:rowOff>
    </xdr:to>
    <xdr:cxnSp macro="">
      <xdr:nvCxnSpPr>
        <xdr:cNvPr id="716" name="直線コネクタ 715">
          <a:extLst>
            <a:ext uri="{FF2B5EF4-FFF2-40B4-BE49-F238E27FC236}">
              <a16:creationId xmlns:a16="http://schemas.microsoft.com/office/drawing/2014/main" id="{A8EAFF87-C633-4EDE-8668-84FBD7190D34}"/>
            </a:ext>
          </a:extLst>
        </xdr:cNvPr>
        <xdr:cNvCxnSpPr/>
      </xdr:nvCxnSpPr>
      <xdr:spPr>
        <a:xfrm flipV="1">
          <a:off x="18656300" y="10604617"/>
          <a:ext cx="889000" cy="5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10837</xdr:rowOff>
    </xdr:from>
    <xdr:ext cx="469744" cy="259045"/>
    <xdr:sp macro="" textlink="">
      <xdr:nvSpPr>
        <xdr:cNvPr id="717" name="n_1aveValue【学校施設】&#10;一人当たり面積">
          <a:extLst>
            <a:ext uri="{FF2B5EF4-FFF2-40B4-BE49-F238E27FC236}">
              <a16:creationId xmlns:a16="http://schemas.microsoft.com/office/drawing/2014/main" id="{94B27F9A-BFA8-4628-87D9-A7429048DAE1}"/>
            </a:ext>
          </a:extLst>
        </xdr:cNvPr>
        <xdr:cNvSpPr txBox="1"/>
      </xdr:nvSpPr>
      <xdr:spPr>
        <a:xfrm>
          <a:off x="21075727" y="10812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18198</xdr:rowOff>
    </xdr:from>
    <xdr:ext cx="469744" cy="259045"/>
    <xdr:sp macro="" textlink="">
      <xdr:nvSpPr>
        <xdr:cNvPr id="718" name="n_2aveValue【学校施設】&#10;一人当たり面積">
          <a:extLst>
            <a:ext uri="{FF2B5EF4-FFF2-40B4-BE49-F238E27FC236}">
              <a16:creationId xmlns:a16="http://schemas.microsoft.com/office/drawing/2014/main" id="{8EC175DE-894C-4D73-A503-4F82E39EC102}"/>
            </a:ext>
          </a:extLst>
        </xdr:cNvPr>
        <xdr:cNvSpPr txBox="1"/>
      </xdr:nvSpPr>
      <xdr:spPr>
        <a:xfrm>
          <a:off x="20199427" y="10819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25147</xdr:rowOff>
    </xdr:from>
    <xdr:ext cx="469744" cy="259045"/>
    <xdr:sp macro="" textlink="">
      <xdr:nvSpPr>
        <xdr:cNvPr id="719" name="n_3aveValue【学校施設】&#10;一人当たり面積">
          <a:extLst>
            <a:ext uri="{FF2B5EF4-FFF2-40B4-BE49-F238E27FC236}">
              <a16:creationId xmlns:a16="http://schemas.microsoft.com/office/drawing/2014/main" id="{4CE31659-E88E-44A6-B569-F4BEEFE78B52}"/>
            </a:ext>
          </a:extLst>
        </xdr:cNvPr>
        <xdr:cNvSpPr txBox="1"/>
      </xdr:nvSpPr>
      <xdr:spPr>
        <a:xfrm>
          <a:off x="19310427" y="10826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57152</xdr:rowOff>
    </xdr:from>
    <xdr:ext cx="469744" cy="259045"/>
    <xdr:sp macro="" textlink="">
      <xdr:nvSpPr>
        <xdr:cNvPr id="720" name="n_4aveValue【学校施設】&#10;一人当たり面積">
          <a:extLst>
            <a:ext uri="{FF2B5EF4-FFF2-40B4-BE49-F238E27FC236}">
              <a16:creationId xmlns:a16="http://schemas.microsoft.com/office/drawing/2014/main" id="{CDA4D3C9-1B8D-4200-AFEB-5A49B68C5605}"/>
            </a:ext>
          </a:extLst>
        </xdr:cNvPr>
        <xdr:cNvSpPr txBox="1"/>
      </xdr:nvSpPr>
      <xdr:spPr>
        <a:xfrm>
          <a:off x="18421427" y="10858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26774</xdr:rowOff>
    </xdr:from>
    <xdr:ext cx="469744" cy="259045"/>
    <xdr:sp macro="" textlink="">
      <xdr:nvSpPr>
        <xdr:cNvPr id="721" name="n_1mainValue【学校施設】&#10;一人当たり面積">
          <a:extLst>
            <a:ext uri="{FF2B5EF4-FFF2-40B4-BE49-F238E27FC236}">
              <a16:creationId xmlns:a16="http://schemas.microsoft.com/office/drawing/2014/main" id="{FABFDF27-56E5-4758-83C2-C5D785B2779F}"/>
            </a:ext>
          </a:extLst>
        </xdr:cNvPr>
        <xdr:cNvSpPr txBox="1"/>
      </xdr:nvSpPr>
      <xdr:spPr>
        <a:xfrm>
          <a:off x="21075727" y="103137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37335</xdr:rowOff>
    </xdr:from>
    <xdr:ext cx="469744" cy="259045"/>
    <xdr:sp macro="" textlink="">
      <xdr:nvSpPr>
        <xdr:cNvPr id="722" name="n_2mainValue【学校施設】&#10;一人当たり面積">
          <a:extLst>
            <a:ext uri="{FF2B5EF4-FFF2-40B4-BE49-F238E27FC236}">
              <a16:creationId xmlns:a16="http://schemas.microsoft.com/office/drawing/2014/main" id="{7ADE2B46-834A-4987-9F33-F68970FC8132}"/>
            </a:ext>
          </a:extLst>
        </xdr:cNvPr>
        <xdr:cNvSpPr txBox="1"/>
      </xdr:nvSpPr>
      <xdr:spPr>
        <a:xfrm>
          <a:off x="20199427" y="10324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42044</xdr:rowOff>
    </xdr:from>
    <xdr:ext cx="469744" cy="259045"/>
    <xdr:sp macro="" textlink="">
      <xdr:nvSpPr>
        <xdr:cNvPr id="723" name="n_3mainValue【学校施設】&#10;一人当たり面積">
          <a:extLst>
            <a:ext uri="{FF2B5EF4-FFF2-40B4-BE49-F238E27FC236}">
              <a16:creationId xmlns:a16="http://schemas.microsoft.com/office/drawing/2014/main" id="{97A28FF5-F2E6-4D4F-9153-64B34BC9E332}"/>
            </a:ext>
          </a:extLst>
        </xdr:cNvPr>
        <xdr:cNvSpPr txBox="1"/>
      </xdr:nvSpPr>
      <xdr:spPr>
        <a:xfrm>
          <a:off x="19310427" y="10329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47896</xdr:rowOff>
    </xdr:from>
    <xdr:ext cx="469744" cy="259045"/>
    <xdr:sp macro="" textlink="">
      <xdr:nvSpPr>
        <xdr:cNvPr id="724" name="n_4mainValue【学校施設】&#10;一人当たり面積">
          <a:extLst>
            <a:ext uri="{FF2B5EF4-FFF2-40B4-BE49-F238E27FC236}">
              <a16:creationId xmlns:a16="http://schemas.microsoft.com/office/drawing/2014/main" id="{48734FEF-7254-4A0B-B9F0-B73D8D74C13E}"/>
            </a:ext>
          </a:extLst>
        </xdr:cNvPr>
        <xdr:cNvSpPr txBox="1"/>
      </xdr:nvSpPr>
      <xdr:spPr>
        <a:xfrm>
          <a:off x="18421427" y="10334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5" name="正方形/長方形 724">
          <a:extLst>
            <a:ext uri="{FF2B5EF4-FFF2-40B4-BE49-F238E27FC236}">
              <a16:creationId xmlns:a16="http://schemas.microsoft.com/office/drawing/2014/main" id="{3E44851C-42CD-464F-B81D-65C36F7FF51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6" name="正方形/長方形 725">
          <a:extLst>
            <a:ext uri="{FF2B5EF4-FFF2-40B4-BE49-F238E27FC236}">
              <a16:creationId xmlns:a16="http://schemas.microsoft.com/office/drawing/2014/main" id="{B090AD7D-54DB-43E8-BECB-B2D5B842FAD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7" name="正方形/長方形 726">
          <a:extLst>
            <a:ext uri="{FF2B5EF4-FFF2-40B4-BE49-F238E27FC236}">
              <a16:creationId xmlns:a16="http://schemas.microsoft.com/office/drawing/2014/main" id="{12075546-0FD0-4DC2-9120-AC04B2D27BD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8" name="正方形/長方形 727">
          <a:extLst>
            <a:ext uri="{FF2B5EF4-FFF2-40B4-BE49-F238E27FC236}">
              <a16:creationId xmlns:a16="http://schemas.microsoft.com/office/drawing/2014/main" id="{D1CA838D-D5C7-4D61-A922-97B6BC70CD2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9" name="正方形/長方形 728">
          <a:extLst>
            <a:ext uri="{FF2B5EF4-FFF2-40B4-BE49-F238E27FC236}">
              <a16:creationId xmlns:a16="http://schemas.microsoft.com/office/drawing/2014/main" id="{7ADC2B5C-C10A-4BB0-AF75-DA19356BB06F}"/>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0" name="正方形/長方形 729">
          <a:extLst>
            <a:ext uri="{FF2B5EF4-FFF2-40B4-BE49-F238E27FC236}">
              <a16:creationId xmlns:a16="http://schemas.microsoft.com/office/drawing/2014/main" id="{B04E43E0-3CEB-4D10-92AC-76445AAABCF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1" name="正方形/長方形 730">
          <a:extLst>
            <a:ext uri="{FF2B5EF4-FFF2-40B4-BE49-F238E27FC236}">
              <a16:creationId xmlns:a16="http://schemas.microsoft.com/office/drawing/2014/main" id="{67DB967A-50D6-447D-9E67-719A7AA4F4AC}"/>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2" name="正方形/長方形 731">
          <a:extLst>
            <a:ext uri="{FF2B5EF4-FFF2-40B4-BE49-F238E27FC236}">
              <a16:creationId xmlns:a16="http://schemas.microsoft.com/office/drawing/2014/main" id="{E2005E05-7F85-4F47-9637-85E99E315723}"/>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33" name="正方形/長方形 732">
          <a:extLst>
            <a:ext uri="{FF2B5EF4-FFF2-40B4-BE49-F238E27FC236}">
              <a16:creationId xmlns:a16="http://schemas.microsoft.com/office/drawing/2014/main" id="{24832022-7604-42A1-9049-5B74978FF9DB}"/>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4" name="正方形/長方形 733">
          <a:extLst>
            <a:ext uri="{FF2B5EF4-FFF2-40B4-BE49-F238E27FC236}">
              <a16:creationId xmlns:a16="http://schemas.microsoft.com/office/drawing/2014/main" id="{4E3299C7-4A35-41EF-BEDF-A2472FCBF5F9}"/>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5" name="正方形/長方形 734">
          <a:extLst>
            <a:ext uri="{FF2B5EF4-FFF2-40B4-BE49-F238E27FC236}">
              <a16:creationId xmlns:a16="http://schemas.microsoft.com/office/drawing/2014/main" id="{A5E593E8-C0AE-46D4-9EFD-ADDC61430EAA}"/>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6" name="正方形/長方形 735">
          <a:extLst>
            <a:ext uri="{FF2B5EF4-FFF2-40B4-BE49-F238E27FC236}">
              <a16:creationId xmlns:a16="http://schemas.microsoft.com/office/drawing/2014/main" id="{FEE2B732-9BC6-4E4C-9A25-45C80DCA2C2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37" name="正方形/長方形 736">
          <a:extLst>
            <a:ext uri="{FF2B5EF4-FFF2-40B4-BE49-F238E27FC236}">
              <a16:creationId xmlns:a16="http://schemas.microsoft.com/office/drawing/2014/main" id="{68D7EDF7-087D-4419-9601-9D85DDED63BE}"/>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38" name="正方形/長方形 737">
          <a:extLst>
            <a:ext uri="{FF2B5EF4-FFF2-40B4-BE49-F238E27FC236}">
              <a16:creationId xmlns:a16="http://schemas.microsoft.com/office/drawing/2014/main" id="{2D25E33E-9996-44D1-A10E-1803A5E50A99}"/>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39" name="正方形/長方形 738">
          <a:extLst>
            <a:ext uri="{FF2B5EF4-FFF2-40B4-BE49-F238E27FC236}">
              <a16:creationId xmlns:a16="http://schemas.microsoft.com/office/drawing/2014/main" id="{71300F2A-6BB1-45D2-B24F-42D9FFFE0792}"/>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40" name="正方形/長方形 739">
          <a:extLst>
            <a:ext uri="{FF2B5EF4-FFF2-40B4-BE49-F238E27FC236}">
              <a16:creationId xmlns:a16="http://schemas.microsoft.com/office/drawing/2014/main" id="{617AE53B-D926-4B75-9E1F-3E33FD490948}"/>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41" name="正方形/長方形 740">
          <a:extLst>
            <a:ext uri="{FF2B5EF4-FFF2-40B4-BE49-F238E27FC236}">
              <a16:creationId xmlns:a16="http://schemas.microsoft.com/office/drawing/2014/main" id="{06B862B8-0167-4E99-AD0C-89D9A4DC6EE8}"/>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2" name="正方形/長方形 741">
          <a:extLst>
            <a:ext uri="{FF2B5EF4-FFF2-40B4-BE49-F238E27FC236}">
              <a16:creationId xmlns:a16="http://schemas.microsoft.com/office/drawing/2014/main" id="{5335D37F-A3D2-4718-9278-072C043A000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3" name="正方形/長方形 742">
          <a:extLst>
            <a:ext uri="{FF2B5EF4-FFF2-40B4-BE49-F238E27FC236}">
              <a16:creationId xmlns:a16="http://schemas.microsoft.com/office/drawing/2014/main" id="{35EF27C0-15BE-4FD9-B8BF-3B578B4D53DB}"/>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4" name="正方形/長方形 743">
          <a:extLst>
            <a:ext uri="{FF2B5EF4-FFF2-40B4-BE49-F238E27FC236}">
              <a16:creationId xmlns:a16="http://schemas.microsoft.com/office/drawing/2014/main" id="{19781A93-ADC6-44CF-AE51-060FC38A115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5" name="正方形/長方形 744">
          <a:extLst>
            <a:ext uri="{FF2B5EF4-FFF2-40B4-BE49-F238E27FC236}">
              <a16:creationId xmlns:a16="http://schemas.microsoft.com/office/drawing/2014/main" id="{29663EBC-6666-4898-98FE-A7C617614F0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6" name="正方形/長方形 745">
          <a:extLst>
            <a:ext uri="{FF2B5EF4-FFF2-40B4-BE49-F238E27FC236}">
              <a16:creationId xmlns:a16="http://schemas.microsoft.com/office/drawing/2014/main" id="{FF8C1ADF-27E5-4B4C-BE0F-F783DDDED77A}"/>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7" name="正方形/長方形 746">
          <a:extLst>
            <a:ext uri="{FF2B5EF4-FFF2-40B4-BE49-F238E27FC236}">
              <a16:creationId xmlns:a16="http://schemas.microsoft.com/office/drawing/2014/main" id="{C758B54F-3151-42EE-A4C3-71C0FD99838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8" name="正方形/長方形 747">
          <a:extLst>
            <a:ext uri="{FF2B5EF4-FFF2-40B4-BE49-F238E27FC236}">
              <a16:creationId xmlns:a16="http://schemas.microsoft.com/office/drawing/2014/main" id="{D9FCE0F4-FE60-400A-93F4-8F3C3A7040C1}"/>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9" name="テキスト ボックス 748">
          <a:extLst>
            <a:ext uri="{FF2B5EF4-FFF2-40B4-BE49-F238E27FC236}">
              <a16:creationId xmlns:a16="http://schemas.microsoft.com/office/drawing/2014/main" id="{9F7819D0-BCD0-4443-818E-3A4B5CC983D4}"/>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0" name="直線コネクタ 749">
          <a:extLst>
            <a:ext uri="{FF2B5EF4-FFF2-40B4-BE49-F238E27FC236}">
              <a16:creationId xmlns:a16="http://schemas.microsoft.com/office/drawing/2014/main" id="{3B636D9B-3C1F-40C0-978D-B2B6A3F666C5}"/>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1" name="テキスト ボックス 750">
          <a:extLst>
            <a:ext uri="{FF2B5EF4-FFF2-40B4-BE49-F238E27FC236}">
              <a16:creationId xmlns:a16="http://schemas.microsoft.com/office/drawing/2014/main" id="{0044A701-CCDC-4D85-8E8D-8CC6F4095584}"/>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2" name="直線コネクタ 751">
          <a:extLst>
            <a:ext uri="{FF2B5EF4-FFF2-40B4-BE49-F238E27FC236}">
              <a16:creationId xmlns:a16="http://schemas.microsoft.com/office/drawing/2014/main" id="{735B8C51-A2FF-41BE-85E6-F544B174979E}"/>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3" name="テキスト ボックス 752">
          <a:extLst>
            <a:ext uri="{FF2B5EF4-FFF2-40B4-BE49-F238E27FC236}">
              <a16:creationId xmlns:a16="http://schemas.microsoft.com/office/drawing/2014/main" id="{3B92AC3B-88B2-4BE9-A3DC-95490EF8085C}"/>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4" name="直線コネクタ 753">
          <a:extLst>
            <a:ext uri="{FF2B5EF4-FFF2-40B4-BE49-F238E27FC236}">
              <a16:creationId xmlns:a16="http://schemas.microsoft.com/office/drawing/2014/main" id="{343B7833-6F19-4180-96B8-2E5646F65360}"/>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5" name="テキスト ボックス 754">
          <a:extLst>
            <a:ext uri="{FF2B5EF4-FFF2-40B4-BE49-F238E27FC236}">
              <a16:creationId xmlns:a16="http://schemas.microsoft.com/office/drawing/2014/main" id="{DA5280FF-3A03-4697-B687-76D65F049B0A}"/>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6" name="直線コネクタ 755">
          <a:extLst>
            <a:ext uri="{FF2B5EF4-FFF2-40B4-BE49-F238E27FC236}">
              <a16:creationId xmlns:a16="http://schemas.microsoft.com/office/drawing/2014/main" id="{E67581AC-3649-493C-83D4-E514178E2F48}"/>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7" name="テキスト ボックス 756">
          <a:extLst>
            <a:ext uri="{FF2B5EF4-FFF2-40B4-BE49-F238E27FC236}">
              <a16:creationId xmlns:a16="http://schemas.microsoft.com/office/drawing/2014/main" id="{06B94DC5-C175-4AD7-AF54-09AC0F1E5394}"/>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8" name="直線コネクタ 757">
          <a:extLst>
            <a:ext uri="{FF2B5EF4-FFF2-40B4-BE49-F238E27FC236}">
              <a16:creationId xmlns:a16="http://schemas.microsoft.com/office/drawing/2014/main" id="{CF026B20-BADE-41B1-BBBD-158B755BF862}"/>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9" name="テキスト ボックス 758">
          <a:extLst>
            <a:ext uri="{FF2B5EF4-FFF2-40B4-BE49-F238E27FC236}">
              <a16:creationId xmlns:a16="http://schemas.microsoft.com/office/drawing/2014/main" id="{20849812-8FB5-4108-AFC0-50822BC587BA}"/>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0" name="直線コネクタ 759">
          <a:extLst>
            <a:ext uri="{FF2B5EF4-FFF2-40B4-BE49-F238E27FC236}">
              <a16:creationId xmlns:a16="http://schemas.microsoft.com/office/drawing/2014/main" id="{EFE179AF-815C-4F5A-8C42-1D3DF00BB76F}"/>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1" name="テキスト ボックス 760">
          <a:extLst>
            <a:ext uri="{FF2B5EF4-FFF2-40B4-BE49-F238E27FC236}">
              <a16:creationId xmlns:a16="http://schemas.microsoft.com/office/drawing/2014/main" id="{CA34BA44-EDAA-4402-B070-BFC0D977E6F7}"/>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2" name="直線コネクタ 761">
          <a:extLst>
            <a:ext uri="{FF2B5EF4-FFF2-40B4-BE49-F238E27FC236}">
              <a16:creationId xmlns:a16="http://schemas.microsoft.com/office/drawing/2014/main" id="{DCA046F8-9143-4FB4-98A2-5AA1D9204F04}"/>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3" name="テキスト ボックス 762">
          <a:extLst>
            <a:ext uri="{FF2B5EF4-FFF2-40B4-BE49-F238E27FC236}">
              <a16:creationId xmlns:a16="http://schemas.microsoft.com/office/drawing/2014/main" id="{BA2D01BC-635C-443D-BEED-D6AE0F775738}"/>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4" name="直線コネクタ 763">
          <a:extLst>
            <a:ext uri="{FF2B5EF4-FFF2-40B4-BE49-F238E27FC236}">
              <a16:creationId xmlns:a16="http://schemas.microsoft.com/office/drawing/2014/main" id="{CFFB6E18-C45D-43DE-AFB5-115077A5E006}"/>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5" name="【公民館】&#10;有形固定資産減価償却率グラフ枠">
          <a:extLst>
            <a:ext uri="{FF2B5EF4-FFF2-40B4-BE49-F238E27FC236}">
              <a16:creationId xmlns:a16="http://schemas.microsoft.com/office/drawing/2014/main" id="{8DA9DC9D-B011-484E-8C51-C4BF1589885B}"/>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53339</xdr:rowOff>
    </xdr:from>
    <xdr:to>
      <xdr:col>85</xdr:col>
      <xdr:colOff>126364</xdr:colOff>
      <xdr:row>109</xdr:row>
      <xdr:rowOff>35379</xdr:rowOff>
    </xdr:to>
    <xdr:cxnSp macro="">
      <xdr:nvCxnSpPr>
        <xdr:cNvPr id="766" name="直線コネクタ 765">
          <a:extLst>
            <a:ext uri="{FF2B5EF4-FFF2-40B4-BE49-F238E27FC236}">
              <a16:creationId xmlns:a16="http://schemas.microsoft.com/office/drawing/2014/main" id="{E4A591A6-5E33-4AB5-8918-3D0D43DF2061}"/>
            </a:ext>
          </a:extLst>
        </xdr:cNvPr>
        <xdr:cNvCxnSpPr/>
      </xdr:nvCxnSpPr>
      <xdr:spPr>
        <a:xfrm flipV="1">
          <a:off x="16318864" y="17198339"/>
          <a:ext cx="0" cy="1525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7" name="【公民館】&#10;有形固定資産減価償却率最小値テキスト">
          <a:extLst>
            <a:ext uri="{FF2B5EF4-FFF2-40B4-BE49-F238E27FC236}">
              <a16:creationId xmlns:a16="http://schemas.microsoft.com/office/drawing/2014/main" id="{60109FEC-2992-47A3-AB81-0B64DC774F0F}"/>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8" name="直線コネクタ 767">
          <a:extLst>
            <a:ext uri="{FF2B5EF4-FFF2-40B4-BE49-F238E27FC236}">
              <a16:creationId xmlns:a16="http://schemas.microsoft.com/office/drawing/2014/main" id="{A9CDA99E-9DB3-426D-8A56-780432272552}"/>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16</xdr:rowOff>
    </xdr:from>
    <xdr:ext cx="340478" cy="259045"/>
    <xdr:sp macro="" textlink="">
      <xdr:nvSpPr>
        <xdr:cNvPr id="769" name="【公民館】&#10;有形固定資産減価償却率最大値テキスト">
          <a:extLst>
            <a:ext uri="{FF2B5EF4-FFF2-40B4-BE49-F238E27FC236}">
              <a16:creationId xmlns:a16="http://schemas.microsoft.com/office/drawing/2014/main" id="{04677F9E-F1FC-4DBD-BF65-CB90C86A146C}"/>
            </a:ext>
          </a:extLst>
        </xdr:cNvPr>
        <xdr:cNvSpPr txBox="1"/>
      </xdr:nvSpPr>
      <xdr:spPr>
        <a:xfrm>
          <a:off x="16357600" y="169735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53339</xdr:rowOff>
    </xdr:from>
    <xdr:to>
      <xdr:col>86</xdr:col>
      <xdr:colOff>25400</xdr:colOff>
      <xdr:row>100</xdr:row>
      <xdr:rowOff>53339</xdr:rowOff>
    </xdr:to>
    <xdr:cxnSp macro="">
      <xdr:nvCxnSpPr>
        <xdr:cNvPr id="770" name="直線コネクタ 769">
          <a:extLst>
            <a:ext uri="{FF2B5EF4-FFF2-40B4-BE49-F238E27FC236}">
              <a16:creationId xmlns:a16="http://schemas.microsoft.com/office/drawing/2014/main" id="{2960D49D-BE7C-4E51-96FF-DEFBB939E372}"/>
            </a:ext>
          </a:extLst>
        </xdr:cNvPr>
        <xdr:cNvCxnSpPr/>
      </xdr:nvCxnSpPr>
      <xdr:spPr>
        <a:xfrm>
          <a:off x="16230600" y="17198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142983</xdr:rowOff>
    </xdr:from>
    <xdr:ext cx="405111" cy="259045"/>
    <xdr:sp macro="" textlink="">
      <xdr:nvSpPr>
        <xdr:cNvPr id="771" name="【公民館】&#10;有形固定資産減価償却率平均値テキスト">
          <a:extLst>
            <a:ext uri="{FF2B5EF4-FFF2-40B4-BE49-F238E27FC236}">
              <a16:creationId xmlns:a16="http://schemas.microsoft.com/office/drawing/2014/main" id="{039C2094-0A8C-4E8C-B371-4E3142526DFB}"/>
            </a:ext>
          </a:extLst>
        </xdr:cNvPr>
        <xdr:cNvSpPr txBox="1"/>
      </xdr:nvSpPr>
      <xdr:spPr>
        <a:xfrm>
          <a:off x="16357600" y="179737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120106</xdr:rowOff>
    </xdr:from>
    <xdr:to>
      <xdr:col>85</xdr:col>
      <xdr:colOff>177800</xdr:colOff>
      <xdr:row>106</xdr:row>
      <xdr:rowOff>50256</xdr:rowOff>
    </xdr:to>
    <xdr:sp macro="" textlink="">
      <xdr:nvSpPr>
        <xdr:cNvPr id="772" name="フローチャート: 判断 771">
          <a:extLst>
            <a:ext uri="{FF2B5EF4-FFF2-40B4-BE49-F238E27FC236}">
              <a16:creationId xmlns:a16="http://schemas.microsoft.com/office/drawing/2014/main" id="{72711B2B-562A-4BEC-B919-7F116801F744}"/>
            </a:ext>
          </a:extLst>
        </xdr:cNvPr>
        <xdr:cNvSpPr/>
      </xdr:nvSpPr>
      <xdr:spPr>
        <a:xfrm>
          <a:off x="16268700" y="18122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90714</xdr:rowOff>
    </xdr:from>
    <xdr:to>
      <xdr:col>81</xdr:col>
      <xdr:colOff>101600</xdr:colOff>
      <xdr:row>106</xdr:row>
      <xdr:rowOff>20864</xdr:rowOff>
    </xdr:to>
    <xdr:sp macro="" textlink="">
      <xdr:nvSpPr>
        <xdr:cNvPr id="773" name="フローチャート: 判断 772">
          <a:extLst>
            <a:ext uri="{FF2B5EF4-FFF2-40B4-BE49-F238E27FC236}">
              <a16:creationId xmlns:a16="http://schemas.microsoft.com/office/drawing/2014/main" id="{AB708857-7E98-4BB1-A7CF-1B5BCDDEF4FA}"/>
            </a:ext>
          </a:extLst>
        </xdr:cNvPr>
        <xdr:cNvSpPr/>
      </xdr:nvSpPr>
      <xdr:spPr>
        <a:xfrm>
          <a:off x="15430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67855</xdr:rowOff>
    </xdr:from>
    <xdr:to>
      <xdr:col>76</xdr:col>
      <xdr:colOff>165100</xdr:colOff>
      <xdr:row>105</xdr:row>
      <xdr:rowOff>169455</xdr:rowOff>
    </xdr:to>
    <xdr:sp macro="" textlink="">
      <xdr:nvSpPr>
        <xdr:cNvPr id="774" name="フローチャート: 判断 773">
          <a:extLst>
            <a:ext uri="{FF2B5EF4-FFF2-40B4-BE49-F238E27FC236}">
              <a16:creationId xmlns:a16="http://schemas.microsoft.com/office/drawing/2014/main" id="{D5FBBB4F-0C8B-405F-BCC0-B74B72DBBABB}"/>
            </a:ext>
          </a:extLst>
        </xdr:cNvPr>
        <xdr:cNvSpPr/>
      </xdr:nvSpPr>
      <xdr:spPr>
        <a:xfrm>
          <a:off x="14541500" y="1807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92348</xdr:rowOff>
    </xdr:from>
    <xdr:to>
      <xdr:col>72</xdr:col>
      <xdr:colOff>38100</xdr:colOff>
      <xdr:row>106</xdr:row>
      <xdr:rowOff>22498</xdr:rowOff>
    </xdr:to>
    <xdr:sp macro="" textlink="">
      <xdr:nvSpPr>
        <xdr:cNvPr id="775" name="フローチャート: 判断 774">
          <a:extLst>
            <a:ext uri="{FF2B5EF4-FFF2-40B4-BE49-F238E27FC236}">
              <a16:creationId xmlns:a16="http://schemas.microsoft.com/office/drawing/2014/main" id="{CD71EB43-1D27-4A2C-8772-B208A0068875}"/>
            </a:ext>
          </a:extLst>
        </xdr:cNvPr>
        <xdr:cNvSpPr/>
      </xdr:nvSpPr>
      <xdr:spPr>
        <a:xfrm>
          <a:off x="13652500" y="18094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123371</xdr:rowOff>
    </xdr:from>
    <xdr:to>
      <xdr:col>67</xdr:col>
      <xdr:colOff>101600</xdr:colOff>
      <xdr:row>106</xdr:row>
      <xdr:rowOff>53521</xdr:rowOff>
    </xdr:to>
    <xdr:sp macro="" textlink="">
      <xdr:nvSpPr>
        <xdr:cNvPr id="776" name="フローチャート: 判断 775">
          <a:extLst>
            <a:ext uri="{FF2B5EF4-FFF2-40B4-BE49-F238E27FC236}">
              <a16:creationId xmlns:a16="http://schemas.microsoft.com/office/drawing/2014/main" id="{E56E8E9C-173B-44B4-98A1-FE73DE15493F}"/>
            </a:ext>
          </a:extLst>
        </xdr:cNvPr>
        <xdr:cNvSpPr/>
      </xdr:nvSpPr>
      <xdr:spPr>
        <a:xfrm>
          <a:off x="12763500" y="1812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BFB299F0-F57C-4954-B295-E3059195B2CC}"/>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01604957-521B-4662-965A-CADFCDB5EB8C}"/>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34565606-0BF0-49DF-8067-FFB1CE025F2A}"/>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6080A7D5-4739-4B69-A843-FAD45EF6213E}"/>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1" name="テキスト ボックス 780">
          <a:extLst>
            <a:ext uri="{FF2B5EF4-FFF2-40B4-BE49-F238E27FC236}">
              <a16:creationId xmlns:a16="http://schemas.microsoft.com/office/drawing/2014/main" id="{B6DAD403-581F-492C-A2B8-E79E3E6558FC}"/>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160927</xdr:rowOff>
    </xdr:from>
    <xdr:to>
      <xdr:col>85</xdr:col>
      <xdr:colOff>177800</xdr:colOff>
      <xdr:row>108</xdr:row>
      <xdr:rowOff>91077</xdr:rowOff>
    </xdr:to>
    <xdr:sp macro="" textlink="">
      <xdr:nvSpPr>
        <xdr:cNvPr id="782" name="楕円 781">
          <a:extLst>
            <a:ext uri="{FF2B5EF4-FFF2-40B4-BE49-F238E27FC236}">
              <a16:creationId xmlns:a16="http://schemas.microsoft.com/office/drawing/2014/main" id="{0296714A-7F08-4F7C-9CD9-DC7A8069C119}"/>
            </a:ext>
          </a:extLst>
        </xdr:cNvPr>
        <xdr:cNvSpPr/>
      </xdr:nvSpPr>
      <xdr:spPr>
        <a:xfrm>
          <a:off x="16268700" y="18506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139354</xdr:rowOff>
    </xdr:from>
    <xdr:ext cx="405111" cy="259045"/>
    <xdr:sp macro="" textlink="">
      <xdr:nvSpPr>
        <xdr:cNvPr id="783" name="【公民館】&#10;有形固定資産減価償却率該当値テキスト">
          <a:extLst>
            <a:ext uri="{FF2B5EF4-FFF2-40B4-BE49-F238E27FC236}">
              <a16:creationId xmlns:a16="http://schemas.microsoft.com/office/drawing/2014/main" id="{ACE081C4-0CAC-453B-B49E-179B8BA74304}"/>
            </a:ext>
          </a:extLst>
        </xdr:cNvPr>
        <xdr:cNvSpPr txBox="1"/>
      </xdr:nvSpPr>
      <xdr:spPr>
        <a:xfrm>
          <a:off x="16357600" y="1848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144599</xdr:rowOff>
    </xdr:from>
    <xdr:to>
      <xdr:col>81</xdr:col>
      <xdr:colOff>101600</xdr:colOff>
      <xdr:row>108</xdr:row>
      <xdr:rowOff>74749</xdr:rowOff>
    </xdr:to>
    <xdr:sp macro="" textlink="">
      <xdr:nvSpPr>
        <xdr:cNvPr id="784" name="楕円 783">
          <a:extLst>
            <a:ext uri="{FF2B5EF4-FFF2-40B4-BE49-F238E27FC236}">
              <a16:creationId xmlns:a16="http://schemas.microsoft.com/office/drawing/2014/main" id="{4E3559B3-B9E6-466B-A811-DB55EE051441}"/>
            </a:ext>
          </a:extLst>
        </xdr:cNvPr>
        <xdr:cNvSpPr/>
      </xdr:nvSpPr>
      <xdr:spPr>
        <a:xfrm>
          <a:off x="15430500" y="1848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108</xdr:row>
      <xdr:rowOff>23949</xdr:rowOff>
    </xdr:from>
    <xdr:to>
      <xdr:col>85</xdr:col>
      <xdr:colOff>127000</xdr:colOff>
      <xdr:row>108</xdr:row>
      <xdr:rowOff>40277</xdr:rowOff>
    </xdr:to>
    <xdr:cxnSp macro="">
      <xdr:nvCxnSpPr>
        <xdr:cNvPr id="785" name="直線コネクタ 784">
          <a:extLst>
            <a:ext uri="{FF2B5EF4-FFF2-40B4-BE49-F238E27FC236}">
              <a16:creationId xmlns:a16="http://schemas.microsoft.com/office/drawing/2014/main" id="{DBF0071C-16CC-43F3-81A5-1584823DCA3E}"/>
            </a:ext>
          </a:extLst>
        </xdr:cNvPr>
        <xdr:cNvCxnSpPr/>
      </xdr:nvCxnSpPr>
      <xdr:spPr>
        <a:xfrm>
          <a:off x="15481300" y="18540549"/>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128270</xdr:rowOff>
    </xdr:from>
    <xdr:to>
      <xdr:col>76</xdr:col>
      <xdr:colOff>165100</xdr:colOff>
      <xdr:row>108</xdr:row>
      <xdr:rowOff>58420</xdr:rowOff>
    </xdr:to>
    <xdr:sp macro="" textlink="">
      <xdr:nvSpPr>
        <xdr:cNvPr id="786" name="楕円 785">
          <a:extLst>
            <a:ext uri="{FF2B5EF4-FFF2-40B4-BE49-F238E27FC236}">
              <a16:creationId xmlns:a16="http://schemas.microsoft.com/office/drawing/2014/main" id="{93733F20-D952-4049-BC70-ACB0BCB5466C}"/>
            </a:ext>
          </a:extLst>
        </xdr:cNvPr>
        <xdr:cNvSpPr/>
      </xdr:nvSpPr>
      <xdr:spPr>
        <a:xfrm>
          <a:off x="14541500" y="1847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7620</xdr:rowOff>
    </xdr:from>
    <xdr:to>
      <xdr:col>81</xdr:col>
      <xdr:colOff>50800</xdr:colOff>
      <xdr:row>108</xdr:row>
      <xdr:rowOff>23949</xdr:rowOff>
    </xdr:to>
    <xdr:cxnSp macro="">
      <xdr:nvCxnSpPr>
        <xdr:cNvPr id="787" name="直線コネクタ 786">
          <a:extLst>
            <a:ext uri="{FF2B5EF4-FFF2-40B4-BE49-F238E27FC236}">
              <a16:creationId xmlns:a16="http://schemas.microsoft.com/office/drawing/2014/main" id="{0F4E2513-D56C-4CFC-BC9B-55BBFF27A0CF}"/>
            </a:ext>
          </a:extLst>
        </xdr:cNvPr>
        <xdr:cNvCxnSpPr/>
      </xdr:nvCxnSpPr>
      <xdr:spPr>
        <a:xfrm>
          <a:off x="14592300" y="18524220"/>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107043</xdr:rowOff>
    </xdr:from>
    <xdr:to>
      <xdr:col>72</xdr:col>
      <xdr:colOff>38100</xdr:colOff>
      <xdr:row>108</xdr:row>
      <xdr:rowOff>37193</xdr:rowOff>
    </xdr:to>
    <xdr:sp macro="" textlink="">
      <xdr:nvSpPr>
        <xdr:cNvPr id="788" name="楕円 787">
          <a:extLst>
            <a:ext uri="{FF2B5EF4-FFF2-40B4-BE49-F238E27FC236}">
              <a16:creationId xmlns:a16="http://schemas.microsoft.com/office/drawing/2014/main" id="{80C03F45-8E53-42B9-B1D9-A2D68765EB3E}"/>
            </a:ext>
          </a:extLst>
        </xdr:cNvPr>
        <xdr:cNvSpPr/>
      </xdr:nvSpPr>
      <xdr:spPr>
        <a:xfrm>
          <a:off x="13652500" y="18452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157843</xdr:rowOff>
    </xdr:from>
    <xdr:to>
      <xdr:col>76</xdr:col>
      <xdr:colOff>114300</xdr:colOff>
      <xdr:row>108</xdr:row>
      <xdr:rowOff>7620</xdr:rowOff>
    </xdr:to>
    <xdr:cxnSp macro="">
      <xdr:nvCxnSpPr>
        <xdr:cNvPr id="789" name="直線コネクタ 788">
          <a:extLst>
            <a:ext uri="{FF2B5EF4-FFF2-40B4-BE49-F238E27FC236}">
              <a16:creationId xmlns:a16="http://schemas.microsoft.com/office/drawing/2014/main" id="{DD32CF39-EAA4-4FA8-8E0C-92A575C94330}"/>
            </a:ext>
          </a:extLst>
        </xdr:cNvPr>
        <xdr:cNvCxnSpPr/>
      </xdr:nvCxnSpPr>
      <xdr:spPr>
        <a:xfrm>
          <a:off x="13703300" y="18502993"/>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82550</xdr:rowOff>
    </xdr:from>
    <xdr:to>
      <xdr:col>67</xdr:col>
      <xdr:colOff>101600</xdr:colOff>
      <xdr:row>108</xdr:row>
      <xdr:rowOff>12700</xdr:rowOff>
    </xdr:to>
    <xdr:sp macro="" textlink="">
      <xdr:nvSpPr>
        <xdr:cNvPr id="790" name="楕円 789">
          <a:extLst>
            <a:ext uri="{FF2B5EF4-FFF2-40B4-BE49-F238E27FC236}">
              <a16:creationId xmlns:a16="http://schemas.microsoft.com/office/drawing/2014/main" id="{4624C3C0-A11A-4CF4-9A60-98B3F7C79E41}"/>
            </a:ext>
          </a:extLst>
        </xdr:cNvPr>
        <xdr:cNvSpPr/>
      </xdr:nvSpPr>
      <xdr:spPr>
        <a:xfrm>
          <a:off x="12763500" y="1842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133350</xdr:rowOff>
    </xdr:from>
    <xdr:to>
      <xdr:col>71</xdr:col>
      <xdr:colOff>177800</xdr:colOff>
      <xdr:row>107</xdr:row>
      <xdr:rowOff>157843</xdr:rowOff>
    </xdr:to>
    <xdr:cxnSp macro="">
      <xdr:nvCxnSpPr>
        <xdr:cNvPr id="791" name="直線コネクタ 790">
          <a:extLst>
            <a:ext uri="{FF2B5EF4-FFF2-40B4-BE49-F238E27FC236}">
              <a16:creationId xmlns:a16="http://schemas.microsoft.com/office/drawing/2014/main" id="{DF937671-E6D0-44EE-B29F-6EDFBB39B8BF}"/>
            </a:ext>
          </a:extLst>
        </xdr:cNvPr>
        <xdr:cNvCxnSpPr/>
      </xdr:nvCxnSpPr>
      <xdr:spPr>
        <a:xfrm>
          <a:off x="12814300" y="18478500"/>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37391</xdr:rowOff>
    </xdr:from>
    <xdr:ext cx="405111" cy="259045"/>
    <xdr:sp macro="" textlink="">
      <xdr:nvSpPr>
        <xdr:cNvPr id="792" name="n_1aveValue【公民館】&#10;有形固定資産減価償却率">
          <a:extLst>
            <a:ext uri="{FF2B5EF4-FFF2-40B4-BE49-F238E27FC236}">
              <a16:creationId xmlns:a16="http://schemas.microsoft.com/office/drawing/2014/main" id="{5D6C4596-7619-4B41-ACBD-2715FB0221AF}"/>
            </a:ext>
          </a:extLst>
        </xdr:cNvPr>
        <xdr:cNvSpPr txBox="1"/>
      </xdr:nvSpPr>
      <xdr:spPr>
        <a:xfrm>
          <a:off x="15266044" y="17868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14532</xdr:rowOff>
    </xdr:from>
    <xdr:ext cx="405111" cy="259045"/>
    <xdr:sp macro="" textlink="">
      <xdr:nvSpPr>
        <xdr:cNvPr id="793" name="n_2aveValue【公民館】&#10;有形固定資産減価償却率">
          <a:extLst>
            <a:ext uri="{FF2B5EF4-FFF2-40B4-BE49-F238E27FC236}">
              <a16:creationId xmlns:a16="http://schemas.microsoft.com/office/drawing/2014/main" id="{8CF80E58-7841-4AAB-8AF0-020C7773986A}"/>
            </a:ext>
          </a:extLst>
        </xdr:cNvPr>
        <xdr:cNvSpPr txBox="1"/>
      </xdr:nvSpPr>
      <xdr:spPr>
        <a:xfrm>
          <a:off x="14389744" y="17845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39025</xdr:rowOff>
    </xdr:from>
    <xdr:ext cx="405111" cy="259045"/>
    <xdr:sp macro="" textlink="">
      <xdr:nvSpPr>
        <xdr:cNvPr id="794" name="n_3aveValue【公民館】&#10;有形固定資産減価償却率">
          <a:extLst>
            <a:ext uri="{FF2B5EF4-FFF2-40B4-BE49-F238E27FC236}">
              <a16:creationId xmlns:a16="http://schemas.microsoft.com/office/drawing/2014/main" id="{69E71CB2-E22E-40FA-B984-5AF36D9255DE}"/>
            </a:ext>
          </a:extLst>
        </xdr:cNvPr>
        <xdr:cNvSpPr txBox="1"/>
      </xdr:nvSpPr>
      <xdr:spPr>
        <a:xfrm>
          <a:off x="13500744" y="178698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70048</xdr:rowOff>
    </xdr:from>
    <xdr:ext cx="405111" cy="259045"/>
    <xdr:sp macro="" textlink="">
      <xdr:nvSpPr>
        <xdr:cNvPr id="795" name="n_4aveValue【公民館】&#10;有形固定資産減価償却率">
          <a:extLst>
            <a:ext uri="{FF2B5EF4-FFF2-40B4-BE49-F238E27FC236}">
              <a16:creationId xmlns:a16="http://schemas.microsoft.com/office/drawing/2014/main" id="{EF2859AF-96BB-4A67-8BC6-6FCEB210D470}"/>
            </a:ext>
          </a:extLst>
        </xdr:cNvPr>
        <xdr:cNvSpPr txBox="1"/>
      </xdr:nvSpPr>
      <xdr:spPr>
        <a:xfrm>
          <a:off x="12611744" y="179008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108</xdr:row>
      <xdr:rowOff>65876</xdr:rowOff>
    </xdr:from>
    <xdr:ext cx="405111" cy="259045"/>
    <xdr:sp macro="" textlink="">
      <xdr:nvSpPr>
        <xdr:cNvPr id="796" name="n_1mainValue【公民館】&#10;有形固定資産減価償却率">
          <a:extLst>
            <a:ext uri="{FF2B5EF4-FFF2-40B4-BE49-F238E27FC236}">
              <a16:creationId xmlns:a16="http://schemas.microsoft.com/office/drawing/2014/main" id="{C9AC4C58-3777-4FFB-8CD8-7B7CE02466E8}"/>
            </a:ext>
          </a:extLst>
        </xdr:cNvPr>
        <xdr:cNvSpPr txBox="1"/>
      </xdr:nvSpPr>
      <xdr:spPr>
        <a:xfrm>
          <a:off x="15266044" y="18582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49547</xdr:rowOff>
    </xdr:from>
    <xdr:ext cx="405111" cy="259045"/>
    <xdr:sp macro="" textlink="">
      <xdr:nvSpPr>
        <xdr:cNvPr id="797" name="n_2mainValue【公民館】&#10;有形固定資産減価償却率">
          <a:extLst>
            <a:ext uri="{FF2B5EF4-FFF2-40B4-BE49-F238E27FC236}">
              <a16:creationId xmlns:a16="http://schemas.microsoft.com/office/drawing/2014/main" id="{CB82EADC-2DF3-4828-B260-E73C3305709A}"/>
            </a:ext>
          </a:extLst>
        </xdr:cNvPr>
        <xdr:cNvSpPr txBox="1"/>
      </xdr:nvSpPr>
      <xdr:spPr>
        <a:xfrm>
          <a:off x="14389744" y="1856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28320</xdr:rowOff>
    </xdr:from>
    <xdr:ext cx="405111" cy="259045"/>
    <xdr:sp macro="" textlink="">
      <xdr:nvSpPr>
        <xdr:cNvPr id="798" name="n_3mainValue【公民館】&#10;有形固定資産減価償却率">
          <a:extLst>
            <a:ext uri="{FF2B5EF4-FFF2-40B4-BE49-F238E27FC236}">
              <a16:creationId xmlns:a16="http://schemas.microsoft.com/office/drawing/2014/main" id="{5B0FC664-928C-403E-B582-BDA2ED72654D}"/>
            </a:ext>
          </a:extLst>
        </xdr:cNvPr>
        <xdr:cNvSpPr txBox="1"/>
      </xdr:nvSpPr>
      <xdr:spPr>
        <a:xfrm>
          <a:off x="13500744" y="18544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108</xdr:row>
      <xdr:rowOff>3827</xdr:rowOff>
    </xdr:from>
    <xdr:ext cx="405111" cy="259045"/>
    <xdr:sp macro="" textlink="">
      <xdr:nvSpPr>
        <xdr:cNvPr id="799" name="n_4mainValue【公民館】&#10;有形固定資産減価償却率">
          <a:extLst>
            <a:ext uri="{FF2B5EF4-FFF2-40B4-BE49-F238E27FC236}">
              <a16:creationId xmlns:a16="http://schemas.microsoft.com/office/drawing/2014/main" id="{C1F9E349-A943-490D-94F7-0C8311C5D23B}"/>
            </a:ext>
          </a:extLst>
        </xdr:cNvPr>
        <xdr:cNvSpPr txBox="1"/>
      </xdr:nvSpPr>
      <xdr:spPr>
        <a:xfrm>
          <a:off x="12611744" y="1852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0" name="正方形/長方形 799">
          <a:extLst>
            <a:ext uri="{FF2B5EF4-FFF2-40B4-BE49-F238E27FC236}">
              <a16:creationId xmlns:a16="http://schemas.microsoft.com/office/drawing/2014/main" id="{227B916D-1FDF-444D-92DD-23B4B3050013}"/>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1" name="正方形/長方形 800">
          <a:extLst>
            <a:ext uri="{FF2B5EF4-FFF2-40B4-BE49-F238E27FC236}">
              <a16:creationId xmlns:a16="http://schemas.microsoft.com/office/drawing/2014/main" id="{C3E755FF-F72E-4D05-AD41-5AE4932158FB}"/>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2" name="正方形/長方形 801">
          <a:extLst>
            <a:ext uri="{FF2B5EF4-FFF2-40B4-BE49-F238E27FC236}">
              <a16:creationId xmlns:a16="http://schemas.microsoft.com/office/drawing/2014/main" id="{FB88FA9B-4289-4204-AFE6-207AB711C8A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3" name="正方形/長方形 802">
          <a:extLst>
            <a:ext uri="{FF2B5EF4-FFF2-40B4-BE49-F238E27FC236}">
              <a16:creationId xmlns:a16="http://schemas.microsoft.com/office/drawing/2014/main" id="{785CE49B-EEB1-4F4B-B5E6-D69F46A12A87}"/>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4" name="正方形/長方形 803">
          <a:extLst>
            <a:ext uri="{FF2B5EF4-FFF2-40B4-BE49-F238E27FC236}">
              <a16:creationId xmlns:a16="http://schemas.microsoft.com/office/drawing/2014/main" id="{CBB0B396-0207-4C1A-BA5F-53AE139CDF1F}"/>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5" name="正方形/長方形 804">
          <a:extLst>
            <a:ext uri="{FF2B5EF4-FFF2-40B4-BE49-F238E27FC236}">
              <a16:creationId xmlns:a16="http://schemas.microsoft.com/office/drawing/2014/main" id="{C271734F-7E28-450F-B9A0-76CAFAF5B3F6}"/>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6" name="正方形/長方形 805">
          <a:extLst>
            <a:ext uri="{FF2B5EF4-FFF2-40B4-BE49-F238E27FC236}">
              <a16:creationId xmlns:a16="http://schemas.microsoft.com/office/drawing/2014/main" id="{441D2BB1-18B1-4AE3-AE45-9A9EFEE6962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7" name="正方形/長方形 806">
          <a:extLst>
            <a:ext uri="{FF2B5EF4-FFF2-40B4-BE49-F238E27FC236}">
              <a16:creationId xmlns:a16="http://schemas.microsoft.com/office/drawing/2014/main" id="{6D8DA13D-D2FB-45D0-8F5B-87EA507DE92B}"/>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8" name="テキスト ボックス 807">
          <a:extLst>
            <a:ext uri="{FF2B5EF4-FFF2-40B4-BE49-F238E27FC236}">
              <a16:creationId xmlns:a16="http://schemas.microsoft.com/office/drawing/2014/main" id="{4A99E3E6-46F5-4216-8AE0-4320A384A1D5}"/>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9" name="直線コネクタ 808">
          <a:extLst>
            <a:ext uri="{FF2B5EF4-FFF2-40B4-BE49-F238E27FC236}">
              <a16:creationId xmlns:a16="http://schemas.microsoft.com/office/drawing/2014/main" id="{DA7923AF-4F5A-4EC7-807B-6A2E5D823A54}"/>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10" name="直線コネクタ 809">
          <a:extLst>
            <a:ext uri="{FF2B5EF4-FFF2-40B4-BE49-F238E27FC236}">
              <a16:creationId xmlns:a16="http://schemas.microsoft.com/office/drawing/2014/main" id="{63098A86-912E-4E30-A46F-F9B01A6DEEAA}"/>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1" name="テキスト ボックス 810">
          <a:extLst>
            <a:ext uri="{FF2B5EF4-FFF2-40B4-BE49-F238E27FC236}">
              <a16:creationId xmlns:a16="http://schemas.microsoft.com/office/drawing/2014/main" id="{90FA98A3-5459-4A7A-8091-21FE160BA522}"/>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2" name="直線コネクタ 811">
          <a:extLst>
            <a:ext uri="{FF2B5EF4-FFF2-40B4-BE49-F238E27FC236}">
              <a16:creationId xmlns:a16="http://schemas.microsoft.com/office/drawing/2014/main" id="{8C59F901-F9CA-4185-A635-937675BC4515}"/>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3" name="テキスト ボックス 812">
          <a:extLst>
            <a:ext uri="{FF2B5EF4-FFF2-40B4-BE49-F238E27FC236}">
              <a16:creationId xmlns:a16="http://schemas.microsoft.com/office/drawing/2014/main" id="{A885FFDE-43FD-4A80-840A-562A3DE028D9}"/>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4" name="直線コネクタ 813">
          <a:extLst>
            <a:ext uri="{FF2B5EF4-FFF2-40B4-BE49-F238E27FC236}">
              <a16:creationId xmlns:a16="http://schemas.microsoft.com/office/drawing/2014/main" id="{E8D40AF1-9ACF-4835-8F0D-6ED3746F8EA9}"/>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815" name="テキスト ボックス 814">
          <a:extLst>
            <a:ext uri="{FF2B5EF4-FFF2-40B4-BE49-F238E27FC236}">
              <a16:creationId xmlns:a16="http://schemas.microsoft.com/office/drawing/2014/main" id="{193631FC-7535-4B7D-8528-7DB8088AA7F0}"/>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6" name="直線コネクタ 815">
          <a:extLst>
            <a:ext uri="{FF2B5EF4-FFF2-40B4-BE49-F238E27FC236}">
              <a16:creationId xmlns:a16="http://schemas.microsoft.com/office/drawing/2014/main" id="{1B2DFBE4-CB4C-48B3-9149-A87596008A77}"/>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817" name="テキスト ボックス 816">
          <a:extLst>
            <a:ext uri="{FF2B5EF4-FFF2-40B4-BE49-F238E27FC236}">
              <a16:creationId xmlns:a16="http://schemas.microsoft.com/office/drawing/2014/main" id="{0B546779-2C4B-4303-88FA-D8B73B5B98CC}"/>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8" name="直線コネクタ 817">
          <a:extLst>
            <a:ext uri="{FF2B5EF4-FFF2-40B4-BE49-F238E27FC236}">
              <a16:creationId xmlns:a16="http://schemas.microsoft.com/office/drawing/2014/main" id="{0F8CFD5C-BC9F-497D-8420-EF5EE3E83CBE}"/>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819" name="テキスト ボックス 818">
          <a:extLst>
            <a:ext uri="{FF2B5EF4-FFF2-40B4-BE49-F238E27FC236}">
              <a16:creationId xmlns:a16="http://schemas.microsoft.com/office/drawing/2014/main" id="{C2754CA2-F4BC-4B1C-B0E8-5738F3C0777D}"/>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a:extLst>
            <a:ext uri="{FF2B5EF4-FFF2-40B4-BE49-F238E27FC236}">
              <a16:creationId xmlns:a16="http://schemas.microsoft.com/office/drawing/2014/main" id="{7BA28A7C-B581-410F-8626-5C712442190F}"/>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821" name="テキスト ボックス 820">
          <a:extLst>
            <a:ext uri="{FF2B5EF4-FFF2-40B4-BE49-F238E27FC236}">
              <a16:creationId xmlns:a16="http://schemas.microsoft.com/office/drawing/2014/main" id="{A0E95F2D-0677-494C-9296-339D04AB2B42}"/>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公民館】&#10;一人当たり面積グラフ枠">
          <a:extLst>
            <a:ext uri="{FF2B5EF4-FFF2-40B4-BE49-F238E27FC236}">
              <a16:creationId xmlns:a16="http://schemas.microsoft.com/office/drawing/2014/main" id="{B4DBE8D1-7857-49BB-9EA9-F3AEE4C8C228}"/>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136550</xdr:rowOff>
    </xdr:from>
    <xdr:to>
      <xdr:col>116</xdr:col>
      <xdr:colOff>62864</xdr:colOff>
      <xdr:row>108</xdr:row>
      <xdr:rowOff>150952</xdr:rowOff>
    </xdr:to>
    <xdr:cxnSp macro="">
      <xdr:nvCxnSpPr>
        <xdr:cNvPr id="823" name="直線コネクタ 822">
          <a:extLst>
            <a:ext uri="{FF2B5EF4-FFF2-40B4-BE49-F238E27FC236}">
              <a16:creationId xmlns:a16="http://schemas.microsoft.com/office/drawing/2014/main" id="{66FBE540-6552-42CA-9392-AE954F6E7EF0}"/>
            </a:ext>
          </a:extLst>
        </xdr:cNvPr>
        <xdr:cNvCxnSpPr/>
      </xdr:nvCxnSpPr>
      <xdr:spPr>
        <a:xfrm flipV="1">
          <a:off x="22160864" y="17281550"/>
          <a:ext cx="0" cy="1386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154779</xdr:rowOff>
    </xdr:from>
    <xdr:ext cx="469744" cy="259045"/>
    <xdr:sp macro="" textlink="">
      <xdr:nvSpPr>
        <xdr:cNvPr id="824" name="【公民館】&#10;一人当たり面積最小値テキスト">
          <a:extLst>
            <a:ext uri="{FF2B5EF4-FFF2-40B4-BE49-F238E27FC236}">
              <a16:creationId xmlns:a16="http://schemas.microsoft.com/office/drawing/2014/main" id="{672B7A97-628D-452D-8687-F92D1B24E311}"/>
            </a:ext>
          </a:extLst>
        </xdr:cNvPr>
        <xdr:cNvSpPr txBox="1"/>
      </xdr:nvSpPr>
      <xdr:spPr>
        <a:xfrm>
          <a:off x="22199600" y="18671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150952</xdr:rowOff>
    </xdr:from>
    <xdr:to>
      <xdr:col>116</xdr:col>
      <xdr:colOff>152400</xdr:colOff>
      <xdr:row>108</xdr:row>
      <xdr:rowOff>150952</xdr:rowOff>
    </xdr:to>
    <xdr:cxnSp macro="">
      <xdr:nvCxnSpPr>
        <xdr:cNvPr id="825" name="直線コネクタ 824">
          <a:extLst>
            <a:ext uri="{FF2B5EF4-FFF2-40B4-BE49-F238E27FC236}">
              <a16:creationId xmlns:a16="http://schemas.microsoft.com/office/drawing/2014/main" id="{9C1BBF2E-63D4-4086-8ABD-2E4B2E704E29}"/>
            </a:ext>
          </a:extLst>
        </xdr:cNvPr>
        <xdr:cNvCxnSpPr/>
      </xdr:nvCxnSpPr>
      <xdr:spPr>
        <a:xfrm>
          <a:off x="22072600" y="18667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83227</xdr:rowOff>
    </xdr:from>
    <xdr:ext cx="534377" cy="259045"/>
    <xdr:sp macro="" textlink="">
      <xdr:nvSpPr>
        <xdr:cNvPr id="826" name="【公民館】&#10;一人当たり面積最大値テキスト">
          <a:extLst>
            <a:ext uri="{FF2B5EF4-FFF2-40B4-BE49-F238E27FC236}">
              <a16:creationId xmlns:a16="http://schemas.microsoft.com/office/drawing/2014/main" id="{D332E06E-F304-477B-9438-3CE6C294FAE0}"/>
            </a:ext>
          </a:extLst>
        </xdr:cNvPr>
        <xdr:cNvSpPr txBox="1"/>
      </xdr:nvSpPr>
      <xdr:spPr>
        <a:xfrm>
          <a:off x="22199600" y="17056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136550</xdr:rowOff>
    </xdr:from>
    <xdr:to>
      <xdr:col>116</xdr:col>
      <xdr:colOff>152400</xdr:colOff>
      <xdr:row>100</xdr:row>
      <xdr:rowOff>136550</xdr:rowOff>
    </xdr:to>
    <xdr:cxnSp macro="">
      <xdr:nvCxnSpPr>
        <xdr:cNvPr id="827" name="直線コネクタ 826">
          <a:extLst>
            <a:ext uri="{FF2B5EF4-FFF2-40B4-BE49-F238E27FC236}">
              <a16:creationId xmlns:a16="http://schemas.microsoft.com/office/drawing/2014/main" id="{CBB957C4-6071-4B89-B4A9-C0290676DBAB}"/>
            </a:ext>
          </a:extLst>
        </xdr:cNvPr>
        <xdr:cNvCxnSpPr/>
      </xdr:nvCxnSpPr>
      <xdr:spPr>
        <a:xfrm>
          <a:off x="22072600" y="17281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43933</xdr:rowOff>
    </xdr:from>
    <xdr:ext cx="469744" cy="259045"/>
    <xdr:sp macro="" textlink="">
      <xdr:nvSpPr>
        <xdr:cNvPr id="828" name="【公民館】&#10;一人当たり面積平均値テキスト">
          <a:extLst>
            <a:ext uri="{FF2B5EF4-FFF2-40B4-BE49-F238E27FC236}">
              <a16:creationId xmlns:a16="http://schemas.microsoft.com/office/drawing/2014/main" id="{45E4DC18-A42F-4C88-AAC9-DCB1EE915BB6}"/>
            </a:ext>
          </a:extLst>
        </xdr:cNvPr>
        <xdr:cNvSpPr txBox="1"/>
      </xdr:nvSpPr>
      <xdr:spPr>
        <a:xfrm>
          <a:off x="22199600" y="183890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21056</xdr:rowOff>
    </xdr:from>
    <xdr:to>
      <xdr:col>116</xdr:col>
      <xdr:colOff>114300</xdr:colOff>
      <xdr:row>108</xdr:row>
      <xdr:rowOff>122656</xdr:rowOff>
    </xdr:to>
    <xdr:sp macro="" textlink="">
      <xdr:nvSpPr>
        <xdr:cNvPr id="829" name="フローチャート: 判断 828">
          <a:extLst>
            <a:ext uri="{FF2B5EF4-FFF2-40B4-BE49-F238E27FC236}">
              <a16:creationId xmlns:a16="http://schemas.microsoft.com/office/drawing/2014/main" id="{35934AEE-F486-46DA-8EC5-EBB8823D2B98}"/>
            </a:ext>
          </a:extLst>
        </xdr:cNvPr>
        <xdr:cNvSpPr/>
      </xdr:nvSpPr>
      <xdr:spPr>
        <a:xfrm>
          <a:off x="22110700" y="18537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24791</xdr:rowOff>
    </xdr:from>
    <xdr:to>
      <xdr:col>112</xdr:col>
      <xdr:colOff>38100</xdr:colOff>
      <xdr:row>108</xdr:row>
      <xdr:rowOff>126391</xdr:rowOff>
    </xdr:to>
    <xdr:sp macro="" textlink="">
      <xdr:nvSpPr>
        <xdr:cNvPr id="830" name="フローチャート: 判断 829">
          <a:extLst>
            <a:ext uri="{FF2B5EF4-FFF2-40B4-BE49-F238E27FC236}">
              <a16:creationId xmlns:a16="http://schemas.microsoft.com/office/drawing/2014/main" id="{9194CE2C-2F88-4782-83A4-9F5CCEFFA34C}"/>
            </a:ext>
          </a:extLst>
        </xdr:cNvPr>
        <xdr:cNvSpPr/>
      </xdr:nvSpPr>
      <xdr:spPr>
        <a:xfrm>
          <a:off x="21272500" y="18541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30048</xdr:rowOff>
    </xdr:from>
    <xdr:to>
      <xdr:col>107</xdr:col>
      <xdr:colOff>101600</xdr:colOff>
      <xdr:row>108</xdr:row>
      <xdr:rowOff>131648</xdr:rowOff>
    </xdr:to>
    <xdr:sp macro="" textlink="">
      <xdr:nvSpPr>
        <xdr:cNvPr id="831" name="フローチャート: 判断 830">
          <a:extLst>
            <a:ext uri="{FF2B5EF4-FFF2-40B4-BE49-F238E27FC236}">
              <a16:creationId xmlns:a16="http://schemas.microsoft.com/office/drawing/2014/main" id="{06E8C6D0-47BD-4CE4-8EB0-994A433737EA}"/>
            </a:ext>
          </a:extLst>
        </xdr:cNvPr>
        <xdr:cNvSpPr/>
      </xdr:nvSpPr>
      <xdr:spPr>
        <a:xfrm>
          <a:off x="20383500" y="18546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27381</xdr:rowOff>
    </xdr:from>
    <xdr:to>
      <xdr:col>102</xdr:col>
      <xdr:colOff>165100</xdr:colOff>
      <xdr:row>108</xdr:row>
      <xdr:rowOff>128981</xdr:rowOff>
    </xdr:to>
    <xdr:sp macro="" textlink="">
      <xdr:nvSpPr>
        <xdr:cNvPr id="832" name="フローチャート: 判断 831">
          <a:extLst>
            <a:ext uri="{FF2B5EF4-FFF2-40B4-BE49-F238E27FC236}">
              <a16:creationId xmlns:a16="http://schemas.microsoft.com/office/drawing/2014/main" id="{DD704B62-22A8-49F4-BAA5-EA70ED8B772E}"/>
            </a:ext>
          </a:extLst>
        </xdr:cNvPr>
        <xdr:cNvSpPr/>
      </xdr:nvSpPr>
      <xdr:spPr>
        <a:xfrm>
          <a:off x="19494500" y="18543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62281</xdr:rowOff>
    </xdr:from>
    <xdr:to>
      <xdr:col>98</xdr:col>
      <xdr:colOff>38100</xdr:colOff>
      <xdr:row>108</xdr:row>
      <xdr:rowOff>163881</xdr:rowOff>
    </xdr:to>
    <xdr:sp macro="" textlink="">
      <xdr:nvSpPr>
        <xdr:cNvPr id="833" name="フローチャート: 判断 832">
          <a:extLst>
            <a:ext uri="{FF2B5EF4-FFF2-40B4-BE49-F238E27FC236}">
              <a16:creationId xmlns:a16="http://schemas.microsoft.com/office/drawing/2014/main" id="{7AE7804A-E015-499B-96E3-FEF21BE1EA07}"/>
            </a:ext>
          </a:extLst>
        </xdr:cNvPr>
        <xdr:cNvSpPr/>
      </xdr:nvSpPr>
      <xdr:spPr>
        <a:xfrm>
          <a:off x="18605500" y="18578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92A3160B-6322-45DB-A04D-7D07566758D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E09AF315-BE30-4831-A4B0-4A7AEFEE6F76}"/>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587561B9-E17C-4714-888F-092A937133EA}"/>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A8B36751-CF3D-4F26-B5CF-7FE135B1C50B}"/>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3E638891-66B6-4C79-8AAB-56A7AFCB6C71}"/>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83846</xdr:rowOff>
    </xdr:from>
    <xdr:to>
      <xdr:col>116</xdr:col>
      <xdr:colOff>114300</xdr:colOff>
      <xdr:row>109</xdr:row>
      <xdr:rowOff>13996</xdr:rowOff>
    </xdr:to>
    <xdr:sp macro="" textlink="">
      <xdr:nvSpPr>
        <xdr:cNvPr id="839" name="楕円 838">
          <a:extLst>
            <a:ext uri="{FF2B5EF4-FFF2-40B4-BE49-F238E27FC236}">
              <a16:creationId xmlns:a16="http://schemas.microsoft.com/office/drawing/2014/main" id="{F33FE380-FBB7-447B-B629-9D486844186D}"/>
            </a:ext>
          </a:extLst>
        </xdr:cNvPr>
        <xdr:cNvSpPr/>
      </xdr:nvSpPr>
      <xdr:spPr>
        <a:xfrm>
          <a:off x="22110700" y="18600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170934</xdr:rowOff>
    </xdr:from>
    <xdr:ext cx="469744" cy="259045"/>
    <xdr:sp macro="" textlink="">
      <xdr:nvSpPr>
        <xdr:cNvPr id="840" name="【公民館】&#10;一人当たり面積該当値テキスト">
          <a:extLst>
            <a:ext uri="{FF2B5EF4-FFF2-40B4-BE49-F238E27FC236}">
              <a16:creationId xmlns:a16="http://schemas.microsoft.com/office/drawing/2014/main" id="{14D1AEC5-248A-4BAD-8395-D4D04C959F0A}"/>
            </a:ext>
          </a:extLst>
        </xdr:cNvPr>
        <xdr:cNvSpPr txBox="1"/>
      </xdr:nvSpPr>
      <xdr:spPr>
        <a:xfrm>
          <a:off x="22199600" y="185160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84302</xdr:rowOff>
    </xdr:from>
    <xdr:to>
      <xdr:col>112</xdr:col>
      <xdr:colOff>38100</xdr:colOff>
      <xdr:row>109</xdr:row>
      <xdr:rowOff>14452</xdr:rowOff>
    </xdr:to>
    <xdr:sp macro="" textlink="">
      <xdr:nvSpPr>
        <xdr:cNvPr id="841" name="楕円 840">
          <a:extLst>
            <a:ext uri="{FF2B5EF4-FFF2-40B4-BE49-F238E27FC236}">
              <a16:creationId xmlns:a16="http://schemas.microsoft.com/office/drawing/2014/main" id="{D53B8669-D240-4329-8D2A-A1F56F413B97}"/>
            </a:ext>
          </a:extLst>
        </xdr:cNvPr>
        <xdr:cNvSpPr/>
      </xdr:nvSpPr>
      <xdr:spPr>
        <a:xfrm>
          <a:off x="21272500" y="18600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134646</xdr:rowOff>
    </xdr:from>
    <xdr:to>
      <xdr:col>116</xdr:col>
      <xdr:colOff>63500</xdr:colOff>
      <xdr:row>108</xdr:row>
      <xdr:rowOff>135102</xdr:rowOff>
    </xdr:to>
    <xdr:cxnSp macro="">
      <xdr:nvCxnSpPr>
        <xdr:cNvPr id="842" name="直線コネクタ 841">
          <a:extLst>
            <a:ext uri="{FF2B5EF4-FFF2-40B4-BE49-F238E27FC236}">
              <a16:creationId xmlns:a16="http://schemas.microsoft.com/office/drawing/2014/main" id="{0E4EB720-8D8A-4AA4-B8D1-80EEBA460670}"/>
            </a:ext>
          </a:extLst>
        </xdr:cNvPr>
        <xdr:cNvCxnSpPr/>
      </xdr:nvCxnSpPr>
      <xdr:spPr>
        <a:xfrm flipV="1">
          <a:off x="21323300" y="18651246"/>
          <a:ext cx="838200" cy="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84759</xdr:rowOff>
    </xdr:from>
    <xdr:to>
      <xdr:col>107</xdr:col>
      <xdr:colOff>101600</xdr:colOff>
      <xdr:row>109</xdr:row>
      <xdr:rowOff>14909</xdr:rowOff>
    </xdr:to>
    <xdr:sp macro="" textlink="">
      <xdr:nvSpPr>
        <xdr:cNvPr id="843" name="楕円 842">
          <a:extLst>
            <a:ext uri="{FF2B5EF4-FFF2-40B4-BE49-F238E27FC236}">
              <a16:creationId xmlns:a16="http://schemas.microsoft.com/office/drawing/2014/main" id="{F1B4E794-E891-4A24-A122-F80965FCFD37}"/>
            </a:ext>
          </a:extLst>
        </xdr:cNvPr>
        <xdr:cNvSpPr/>
      </xdr:nvSpPr>
      <xdr:spPr>
        <a:xfrm>
          <a:off x="20383500" y="18601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135102</xdr:rowOff>
    </xdr:from>
    <xdr:to>
      <xdr:col>111</xdr:col>
      <xdr:colOff>177800</xdr:colOff>
      <xdr:row>108</xdr:row>
      <xdr:rowOff>135559</xdr:rowOff>
    </xdr:to>
    <xdr:cxnSp macro="">
      <xdr:nvCxnSpPr>
        <xdr:cNvPr id="844" name="直線コネクタ 843">
          <a:extLst>
            <a:ext uri="{FF2B5EF4-FFF2-40B4-BE49-F238E27FC236}">
              <a16:creationId xmlns:a16="http://schemas.microsoft.com/office/drawing/2014/main" id="{4B026AD9-9B57-4BD1-9238-A70CC900006F}"/>
            </a:ext>
          </a:extLst>
        </xdr:cNvPr>
        <xdr:cNvCxnSpPr/>
      </xdr:nvCxnSpPr>
      <xdr:spPr>
        <a:xfrm flipV="1">
          <a:off x="20434300" y="18651702"/>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76225</xdr:rowOff>
    </xdr:from>
    <xdr:to>
      <xdr:col>102</xdr:col>
      <xdr:colOff>165100</xdr:colOff>
      <xdr:row>109</xdr:row>
      <xdr:rowOff>6375</xdr:rowOff>
    </xdr:to>
    <xdr:sp macro="" textlink="">
      <xdr:nvSpPr>
        <xdr:cNvPr id="845" name="楕円 844">
          <a:extLst>
            <a:ext uri="{FF2B5EF4-FFF2-40B4-BE49-F238E27FC236}">
              <a16:creationId xmlns:a16="http://schemas.microsoft.com/office/drawing/2014/main" id="{EF0EE9BC-B321-42CE-A547-7B5D4FB47A1F}"/>
            </a:ext>
          </a:extLst>
        </xdr:cNvPr>
        <xdr:cNvSpPr/>
      </xdr:nvSpPr>
      <xdr:spPr>
        <a:xfrm>
          <a:off x="19494500" y="18592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127025</xdr:rowOff>
    </xdr:from>
    <xdr:to>
      <xdr:col>107</xdr:col>
      <xdr:colOff>50800</xdr:colOff>
      <xdr:row>108</xdr:row>
      <xdr:rowOff>135559</xdr:rowOff>
    </xdr:to>
    <xdr:cxnSp macro="">
      <xdr:nvCxnSpPr>
        <xdr:cNvPr id="846" name="直線コネクタ 845">
          <a:extLst>
            <a:ext uri="{FF2B5EF4-FFF2-40B4-BE49-F238E27FC236}">
              <a16:creationId xmlns:a16="http://schemas.microsoft.com/office/drawing/2014/main" id="{C3CE8421-DA8C-41E0-A8BA-97987E33EAB4}"/>
            </a:ext>
          </a:extLst>
        </xdr:cNvPr>
        <xdr:cNvCxnSpPr/>
      </xdr:nvCxnSpPr>
      <xdr:spPr>
        <a:xfrm>
          <a:off x="19545300" y="18643625"/>
          <a:ext cx="889000" cy="8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76912</xdr:rowOff>
    </xdr:from>
    <xdr:to>
      <xdr:col>98</xdr:col>
      <xdr:colOff>38100</xdr:colOff>
      <xdr:row>109</xdr:row>
      <xdr:rowOff>7062</xdr:rowOff>
    </xdr:to>
    <xdr:sp macro="" textlink="">
      <xdr:nvSpPr>
        <xdr:cNvPr id="847" name="楕円 846">
          <a:extLst>
            <a:ext uri="{FF2B5EF4-FFF2-40B4-BE49-F238E27FC236}">
              <a16:creationId xmlns:a16="http://schemas.microsoft.com/office/drawing/2014/main" id="{A8707CEF-FBB8-45A0-871F-B19C37C28CB5}"/>
            </a:ext>
          </a:extLst>
        </xdr:cNvPr>
        <xdr:cNvSpPr/>
      </xdr:nvSpPr>
      <xdr:spPr>
        <a:xfrm>
          <a:off x="18605500" y="18593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127025</xdr:rowOff>
    </xdr:from>
    <xdr:to>
      <xdr:col>102</xdr:col>
      <xdr:colOff>114300</xdr:colOff>
      <xdr:row>108</xdr:row>
      <xdr:rowOff>127712</xdr:rowOff>
    </xdr:to>
    <xdr:cxnSp macro="">
      <xdr:nvCxnSpPr>
        <xdr:cNvPr id="848" name="直線コネクタ 847">
          <a:extLst>
            <a:ext uri="{FF2B5EF4-FFF2-40B4-BE49-F238E27FC236}">
              <a16:creationId xmlns:a16="http://schemas.microsoft.com/office/drawing/2014/main" id="{8F750FD9-C901-4AFF-BDCF-F61DFBB7F1AF}"/>
            </a:ext>
          </a:extLst>
        </xdr:cNvPr>
        <xdr:cNvCxnSpPr/>
      </xdr:nvCxnSpPr>
      <xdr:spPr>
        <a:xfrm flipV="1">
          <a:off x="18656300" y="18643625"/>
          <a:ext cx="889000" cy="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142918</xdr:rowOff>
    </xdr:from>
    <xdr:ext cx="469744" cy="259045"/>
    <xdr:sp macro="" textlink="">
      <xdr:nvSpPr>
        <xdr:cNvPr id="849" name="n_1aveValue【公民館】&#10;一人当たり面積">
          <a:extLst>
            <a:ext uri="{FF2B5EF4-FFF2-40B4-BE49-F238E27FC236}">
              <a16:creationId xmlns:a16="http://schemas.microsoft.com/office/drawing/2014/main" id="{EE127DBE-7B81-40FE-89D8-6CF702A8BD26}"/>
            </a:ext>
          </a:extLst>
        </xdr:cNvPr>
        <xdr:cNvSpPr txBox="1"/>
      </xdr:nvSpPr>
      <xdr:spPr>
        <a:xfrm>
          <a:off x="21075727" y="18316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148175</xdr:rowOff>
    </xdr:from>
    <xdr:ext cx="469744" cy="259045"/>
    <xdr:sp macro="" textlink="">
      <xdr:nvSpPr>
        <xdr:cNvPr id="850" name="n_2aveValue【公民館】&#10;一人当たり面積">
          <a:extLst>
            <a:ext uri="{FF2B5EF4-FFF2-40B4-BE49-F238E27FC236}">
              <a16:creationId xmlns:a16="http://schemas.microsoft.com/office/drawing/2014/main" id="{41C922A7-D318-41BF-8BF2-FE902EFC1A4D}"/>
            </a:ext>
          </a:extLst>
        </xdr:cNvPr>
        <xdr:cNvSpPr txBox="1"/>
      </xdr:nvSpPr>
      <xdr:spPr>
        <a:xfrm>
          <a:off x="20199427" y="18321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145508</xdr:rowOff>
    </xdr:from>
    <xdr:ext cx="469744" cy="259045"/>
    <xdr:sp macro="" textlink="">
      <xdr:nvSpPr>
        <xdr:cNvPr id="851" name="n_3aveValue【公民館】&#10;一人当たり面積">
          <a:extLst>
            <a:ext uri="{FF2B5EF4-FFF2-40B4-BE49-F238E27FC236}">
              <a16:creationId xmlns:a16="http://schemas.microsoft.com/office/drawing/2014/main" id="{2127D64C-B4EB-425C-9FAF-ADA97499B919}"/>
            </a:ext>
          </a:extLst>
        </xdr:cNvPr>
        <xdr:cNvSpPr txBox="1"/>
      </xdr:nvSpPr>
      <xdr:spPr>
        <a:xfrm>
          <a:off x="19310427" y="18319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8958</xdr:rowOff>
    </xdr:from>
    <xdr:ext cx="469744" cy="259045"/>
    <xdr:sp macro="" textlink="">
      <xdr:nvSpPr>
        <xdr:cNvPr id="852" name="n_4aveValue【公民館】&#10;一人当たり面積">
          <a:extLst>
            <a:ext uri="{FF2B5EF4-FFF2-40B4-BE49-F238E27FC236}">
              <a16:creationId xmlns:a16="http://schemas.microsoft.com/office/drawing/2014/main" id="{4FC41E03-0A49-40C4-AF44-D6CCD0489962}"/>
            </a:ext>
          </a:extLst>
        </xdr:cNvPr>
        <xdr:cNvSpPr txBox="1"/>
      </xdr:nvSpPr>
      <xdr:spPr>
        <a:xfrm>
          <a:off x="18421427" y="18354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109</xdr:row>
      <xdr:rowOff>5579</xdr:rowOff>
    </xdr:from>
    <xdr:ext cx="469744" cy="259045"/>
    <xdr:sp macro="" textlink="">
      <xdr:nvSpPr>
        <xdr:cNvPr id="853" name="n_1mainValue【公民館】&#10;一人当たり面積">
          <a:extLst>
            <a:ext uri="{FF2B5EF4-FFF2-40B4-BE49-F238E27FC236}">
              <a16:creationId xmlns:a16="http://schemas.microsoft.com/office/drawing/2014/main" id="{6914CBDB-B89A-4150-9047-6587D1C63FDE}"/>
            </a:ext>
          </a:extLst>
        </xdr:cNvPr>
        <xdr:cNvSpPr txBox="1"/>
      </xdr:nvSpPr>
      <xdr:spPr>
        <a:xfrm>
          <a:off x="21075727" y="18693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109</xdr:row>
      <xdr:rowOff>6036</xdr:rowOff>
    </xdr:from>
    <xdr:ext cx="469744" cy="259045"/>
    <xdr:sp macro="" textlink="">
      <xdr:nvSpPr>
        <xdr:cNvPr id="854" name="n_2mainValue【公民館】&#10;一人当たり面積">
          <a:extLst>
            <a:ext uri="{FF2B5EF4-FFF2-40B4-BE49-F238E27FC236}">
              <a16:creationId xmlns:a16="http://schemas.microsoft.com/office/drawing/2014/main" id="{5ED67AA5-635A-4894-8ACC-AE64641217B0}"/>
            </a:ext>
          </a:extLst>
        </xdr:cNvPr>
        <xdr:cNvSpPr txBox="1"/>
      </xdr:nvSpPr>
      <xdr:spPr>
        <a:xfrm>
          <a:off x="20199427" y="18694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168952</xdr:rowOff>
    </xdr:from>
    <xdr:ext cx="469744" cy="259045"/>
    <xdr:sp macro="" textlink="">
      <xdr:nvSpPr>
        <xdr:cNvPr id="855" name="n_3mainValue【公民館】&#10;一人当たり面積">
          <a:extLst>
            <a:ext uri="{FF2B5EF4-FFF2-40B4-BE49-F238E27FC236}">
              <a16:creationId xmlns:a16="http://schemas.microsoft.com/office/drawing/2014/main" id="{F3B00076-2894-4A8F-861C-F24342BD5DE3}"/>
            </a:ext>
          </a:extLst>
        </xdr:cNvPr>
        <xdr:cNvSpPr txBox="1"/>
      </xdr:nvSpPr>
      <xdr:spPr>
        <a:xfrm>
          <a:off x="19310427" y="18685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169639</xdr:rowOff>
    </xdr:from>
    <xdr:ext cx="469744" cy="259045"/>
    <xdr:sp macro="" textlink="">
      <xdr:nvSpPr>
        <xdr:cNvPr id="856" name="n_4mainValue【公民館】&#10;一人当たり面積">
          <a:extLst>
            <a:ext uri="{FF2B5EF4-FFF2-40B4-BE49-F238E27FC236}">
              <a16:creationId xmlns:a16="http://schemas.microsoft.com/office/drawing/2014/main" id="{68D0A4C3-AD4D-481A-BEBB-251F385870E6}"/>
            </a:ext>
          </a:extLst>
        </xdr:cNvPr>
        <xdr:cNvSpPr txBox="1"/>
      </xdr:nvSpPr>
      <xdr:spPr>
        <a:xfrm>
          <a:off x="18421427" y="18686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a:extLst>
            <a:ext uri="{FF2B5EF4-FFF2-40B4-BE49-F238E27FC236}">
              <a16:creationId xmlns:a16="http://schemas.microsoft.com/office/drawing/2014/main" id="{128615A7-7CB1-4525-96C3-7A98F59EE94F}"/>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a:extLst>
            <a:ext uri="{FF2B5EF4-FFF2-40B4-BE49-F238E27FC236}">
              <a16:creationId xmlns:a16="http://schemas.microsoft.com/office/drawing/2014/main" id="{F528FD78-46D7-4E08-A76C-355321EF243A}"/>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a:extLst>
            <a:ext uri="{FF2B5EF4-FFF2-40B4-BE49-F238E27FC236}">
              <a16:creationId xmlns:a16="http://schemas.microsoft.com/office/drawing/2014/main" id="{8B7275A2-AB8E-4D8A-9FF0-2CF1344501E3}"/>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保育所及び公営住宅の有形固定資産減価償却率については、近年、保育所を統合により建設したこと、公営住宅を新たに建設したことにより類似団体平均を下回っている。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保育所及び学校施設の一人当たりの面積は類似団体よりも大きくなっている。これは、保育所、小学校及び中学校については統合されそれぞれ一校となっているが、旧施設がそのままの状態となっているためである。維持管理費用の削減に繋げるため、公共施設等総合管理計画に基づき、他の施設への転用や除却を進め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8A8B1747-7357-4B81-AD96-8F3D1951C49C}"/>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3ECA48FA-C074-43B3-9CBA-5ADF8988A6EF}"/>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22B9336-AD9F-432E-AE93-A50FE42DAE38}"/>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31EC8402-5B29-4B02-9253-5DE1A78B9DB9}"/>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136B3CA5-485B-4506-AB76-4FD882388A3D}"/>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C7AD1071-0896-4A5A-8300-3F90B86D50A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EE62923D-4435-4250-89B0-F89EEB45BBF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FDE44FD3-DAAB-4E61-BBAC-104E70D91534}"/>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694D702D-E273-48A3-84B6-BDB8BB2BBB0C}"/>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CA9C7F4A-3009-41BB-81E2-25A16A13AB0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4,477
4,427
102.73
5,678,852
5,299,820
308,432
2,913,212
5,464,907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1B32026C-8464-444D-94C2-BDA0E7DF57B7}"/>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5308B71F-D8C5-4015-B602-CABD8A26D866}"/>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A9055130-E136-4230-BA92-A106B5317C0D}"/>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8.7
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31FF6754-C87D-4352-BF07-DA13F06D8BD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E90FC01-7841-495A-AC43-7DDE5B210F6A}"/>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7F129A89-A465-4E1D-88EE-25A554FFF81D}"/>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C50C8B8F-2425-4BB1-8A67-36EF284DD935}"/>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2A10E30-1427-457A-B0F3-8117F33C4A9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B7EC6406-A900-410D-9E67-E1BA7676900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17C23E3F-9B15-4267-8F39-FF0721E444C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39561A6-4CE7-4006-934A-603C30FAE9E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BDD05B93-65F1-4D0D-A0F8-D75132A9C1C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82CBC55-AE5D-459F-BC6C-51713DC26B2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3340D6C1-2174-45FF-B122-39244892A97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4EFF4FB-3351-4F24-B502-8BFD6E58E3A4}"/>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3E8A47D6-3601-4AE6-9A9C-FB847EB16FB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D4B896F-77E4-4CB9-834E-9F8B39FA045D}"/>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FA22DE60-E1B1-47A3-B384-56E9941F8C01}"/>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D57C00C9-6549-4E7D-8994-D3FF9CBE9022}"/>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15FBCE0-1964-4307-8508-D3984265FB51}"/>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CCAC8B7A-B834-404B-AAD7-8F8AE416B5A1}"/>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ED331B1F-FE28-4571-801A-0D1A68E764DD}"/>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90C787E-531B-4F87-82B2-67804AAEDE5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F1891196-D35E-4A3B-84C9-7E338C973534}"/>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ADA291E6-D952-40CD-A9FD-1869E262ACE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D38E68E9-3AB7-412F-9360-4F1C18D71B6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B8DC31A4-F15F-412A-85A3-C9FC4D9B502A}"/>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AE7EE67B-A4AF-4926-8498-3A79CB5F8334}"/>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DFB65ECA-596F-415F-A2E4-E9CB85CB4E11}"/>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CA5F5D78-9639-4B33-81E0-0F1562547444}"/>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EAC383FA-8F55-4BBC-83A0-DCDF56B9D7FB}"/>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5076B7AF-9367-4EDA-820E-4EB7D63524CE}"/>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4754C844-DF68-4A16-A28B-7B5027105B2D}"/>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419CE5C0-28B9-45A7-973F-ED8AC98331F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B079BE59-DE9C-4BAA-8495-B42A1967F2C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CB19C17B-257C-4F85-A478-CE0FD09B9D6F}"/>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8C6BDE89-6AC1-4894-A87E-59FA16A30B2D}"/>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85462C4F-E140-4B58-A62B-E060E4C13A3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BDF8CE57-49C2-48E1-8366-9EB610505E4B}"/>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684A8D90-9B78-4AF3-8F56-C88644321E4E}"/>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9A8BA636-EC9F-43EA-8610-176BA888FBFD}"/>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0F56C492-0FD2-45CE-B498-A871E468F91C}"/>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78C82C63-2EB2-4313-B3E3-D17F0DCC8EE1}"/>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B7AAEA79-D952-45E3-B0ED-1451B8591AB8}"/>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DA52C431-74A2-4CAA-86FD-217A90210FA9}"/>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15A71B6A-18EB-4716-A431-EA5368860162}"/>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C55B072A-749F-40F7-8B35-F50FA4B42D8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5BA67115-9E88-4614-9682-7230BB33B5CA}"/>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DE869ED3-14B2-4390-BDB5-D526C7CDE343}"/>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62818CDB-C011-4A12-914C-0DD5B9D31562}"/>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63AB0A66-ABE6-4204-82B5-EE6496792D4E}"/>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C2B8F9E5-4566-4200-B47A-D666054980B8}"/>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D222D176-A2EC-413B-B2CF-EBCC247C3BBE}"/>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A7DE3979-46C1-415D-B9A3-8E566D378AE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B9F78282-85F2-4DC2-B3B1-45D12C0614D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9CAF5B03-7746-4D4C-8AFE-A9A3CD082DB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2267317B-354E-44B3-9510-AB372B20E5E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A1909925-BE64-4220-B0DB-972274DF841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39825DEE-D827-440D-ACA2-81B8443F8F06}"/>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4B9CF761-BDF7-4ADA-9043-A6F1996D2B2F}"/>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BA051EC9-E05D-476B-838F-B497A5D0B969}"/>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73" name="テキスト ボックス 72">
          <a:extLst>
            <a:ext uri="{FF2B5EF4-FFF2-40B4-BE49-F238E27FC236}">
              <a16:creationId xmlns:a16="http://schemas.microsoft.com/office/drawing/2014/main" id="{69B666C2-F2AB-40D9-888A-46FFC8241682}"/>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74" name="直線コネクタ 73">
          <a:extLst>
            <a:ext uri="{FF2B5EF4-FFF2-40B4-BE49-F238E27FC236}">
              <a16:creationId xmlns:a16="http://schemas.microsoft.com/office/drawing/2014/main" id="{ADD8E3EB-9843-4C19-B028-A4067B0B756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75" name="テキスト ボックス 74">
          <a:extLst>
            <a:ext uri="{FF2B5EF4-FFF2-40B4-BE49-F238E27FC236}">
              <a16:creationId xmlns:a16="http://schemas.microsoft.com/office/drawing/2014/main" id="{CBA3A06D-7958-4947-B312-6BF3B3D47C29}"/>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76" name="直線コネクタ 75">
          <a:extLst>
            <a:ext uri="{FF2B5EF4-FFF2-40B4-BE49-F238E27FC236}">
              <a16:creationId xmlns:a16="http://schemas.microsoft.com/office/drawing/2014/main" id="{24BE55CA-9C6C-4CAA-9520-B99278D4B878}"/>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77" name="テキスト ボックス 76">
          <a:extLst>
            <a:ext uri="{FF2B5EF4-FFF2-40B4-BE49-F238E27FC236}">
              <a16:creationId xmlns:a16="http://schemas.microsoft.com/office/drawing/2014/main" id="{D384DC64-882D-4373-B9A0-5A6420CB07C2}"/>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78" name="直線コネクタ 77">
          <a:extLst>
            <a:ext uri="{FF2B5EF4-FFF2-40B4-BE49-F238E27FC236}">
              <a16:creationId xmlns:a16="http://schemas.microsoft.com/office/drawing/2014/main" id="{EED4D4ED-F5CA-4DE3-8C2E-A0FA438C401A}"/>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79" name="テキスト ボックス 78">
          <a:extLst>
            <a:ext uri="{FF2B5EF4-FFF2-40B4-BE49-F238E27FC236}">
              <a16:creationId xmlns:a16="http://schemas.microsoft.com/office/drawing/2014/main" id="{AF56FEDD-81D4-44F1-9CA2-17A1817FC1AD}"/>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80" name="直線コネクタ 79">
          <a:extLst>
            <a:ext uri="{FF2B5EF4-FFF2-40B4-BE49-F238E27FC236}">
              <a16:creationId xmlns:a16="http://schemas.microsoft.com/office/drawing/2014/main" id="{9CF0B947-6668-45F2-9D6B-E9EE1CF1459A}"/>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81" name="テキスト ボックス 80">
          <a:extLst>
            <a:ext uri="{FF2B5EF4-FFF2-40B4-BE49-F238E27FC236}">
              <a16:creationId xmlns:a16="http://schemas.microsoft.com/office/drawing/2014/main" id="{87763920-7EA8-43C0-A470-E0DCB8206784}"/>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82" name="直線コネクタ 81">
          <a:extLst>
            <a:ext uri="{FF2B5EF4-FFF2-40B4-BE49-F238E27FC236}">
              <a16:creationId xmlns:a16="http://schemas.microsoft.com/office/drawing/2014/main" id="{79915BE1-233C-438E-87BD-37425790627E}"/>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83" name="テキスト ボックス 82">
          <a:extLst>
            <a:ext uri="{FF2B5EF4-FFF2-40B4-BE49-F238E27FC236}">
              <a16:creationId xmlns:a16="http://schemas.microsoft.com/office/drawing/2014/main" id="{D995925C-77E9-4A11-9510-C7AE6803A3F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84" name="直線コネクタ 83">
          <a:extLst>
            <a:ext uri="{FF2B5EF4-FFF2-40B4-BE49-F238E27FC236}">
              <a16:creationId xmlns:a16="http://schemas.microsoft.com/office/drawing/2014/main" id="{DCC014CF-352B-4B54-BF51-C65FCAC6F7A0}"/>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85" name="テキスト ボックス 84">
          <a:extLst>
            <a:ext uri="{FF2B5EF4-FFF2-40B4-BE49-F238E27FC236}">
              <a16:creationId xmlns:a16="http://schemas.microsoft.com/office/drawing/2014/main" id="{0918AFEF-FC6D-4683-9D26-E6CFE06BC3AE}"/>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86" name="直線コネクタ 85">
          <a:extLst>
            <a:ext uri="{FF2B5EF4-FFF2-40B4-BE49-F238E27FC236}">
              <a16:creationId xmlns:a16="http://schemas.microsoft.com/office/drawing/2014/main" id="{BF328E45-160B-42EB-A4CB-3D59BEA82F5D}"/>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87" name="テキスト ボックス 86">
          <a:extLst>
            <a:ext uri="{FF2B5EF4-FFF2-40B4-BE49-F238E27FC236}">
              <a16:creationId xmlns:a16="http://schemas.microsoft.com/office/drawing/2014/main" id="{2A2CC941-4FF8-47C9-9E5C-5020E65C28AC}"/>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88" name="直線コネクタ 87">
          <a:extLst>
            <a:ext uri="{FF2B5EF4-FFF2-40B4-BE49-F238E27FC236}">
              <a16:creationId xmlns:a16="http://schemas.microsoft.com/office/drawing/2014/main" id="{6A637E7E-F60B-4531-8151-5F42C5A771CC}"/>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89" name="【福祉施設】&#10;有形固定資産減価償却率グラフ枠">
          <a:extLst>
            <a:ext uri="{FF2B5EF4-FFF2-40B4-BE49-F238E27FC236}">
              <a16:creationId xmlns:a16="http://schemas.microsoft.com/office/drawing/2014/main" id="{45DBC848-0765-4582-B2EF-77EB0E81220E}"/>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78921</xdr:rowOff>
    </xdr:from>
    <xdr:to>
      <xdr:col>24</xdr:col>
      <xdr:colOff>62865</xdr:colOff>
      <xdr:row>86</xdr:row>
      <xdr:rowOff>168729</xdr:rowOff>
    </xdr:to>
    <xdr:cxnSp macro="">
      <xdr:nvCxnSpPr>
        <xdr:cNvPr id="90" name="直線コネクタ 89">
          <a:extLst>
            <a:ext uri="{FF2B5EF4-FFF2-40B4-BE49-F238E27FC236}">
              <a16:creationId xmlns:a16="http://schemas.microsoft.com/office/drawing/2014/main" id="{0B477298-1A2D-4B67-A22C-7F4864CC39E2}"/>
            </a:ext>
          </a:extLst>
        </xdr:cNvPr>
        <xdr:cNvCxnSpPr/>
      </xdr:nvCxnSpPr>
      <xdr:spPr>
        <a:xfrm flipV="1">
          <a:off x="4634865" y="13452021"/>
          <a:ext cx="0" cy="1461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91" name="【福祉施設】&#10;有形固定資産減価償却率最小値テキスト">
          <a:extLst>
            <a:ext uri="{FF2B5EF4-FFF2-40B4-BE49-F238E27FC236}">
              <a16:creationId xmlns:a16="http://schemas.microsoft.com/office/drawing/2014/main" id="{F84D831A-FDDC-4F21-8344-952377A49288}"/>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92" name="直線コネクタ 91">
          <a:extLst>
            <a:ext uri="{FF2B5EF4-FFF2-40B4-BE49-F238E27FC236}">
              <a16:creationId xmlns:a16="http://schemas.microsoft.com/office/drawing/2014/main" id="{D85298F5-3F55-406F-A809-B32931AF2BCE}"/>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25598</xdr:rowOff>
    </xdr:from>
    <xdr:ext cx="405111" cy="259045"/>
    <xdr:sp macro="" textlink="">
      <xdr:nvSpPr>
        <xdr:cNvPr id="93" name="【福祉施設】&#10;有形固定資産減価償却率最大値テキスト">
          <a:extLst>
            <a:ext uri="{FF2B5EF4-FFF2-40B4-BE49-F238E27FC236}">
              <a16:creationId xmlns:a16="http://schemas.microsoft.com/office/drawing/2014/main" id="{C93E1F7C-5EE3-4645-A097-6E7FAB8DAC69}"/>
            </a:ext>
          </a:extLst>
        </xdr:cNvPr>
        <xdr:cNvSpPr txBox="1"/>
      </xdr:nvSpPr>
      <xdr:spPr>
        <a:xfrm>
          <a:off x="4673600" y="132272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78921</xdr:rowOff>
    </xdr:from>
    <xdr:to>
      <xdr:col>24</xdr:col>
      <xdr:colOff>152400</xdr:colOff>
      <xdr:row>78</xdr:row>
      <xdr:rowOff>78921</xdr:rowOff>
    </xdr:to>
    <xdr:cxnSp macro="">
      <xdr:nvCxnSpPr>
        <xdr:cNvPr id="94" name="直線コネクタ 93">
          <a:extLst>
            <a:ext uri="{FF2B5EF4-FFF2-40B4-BE49-F238E27FC236}">
              <a16:creationId xmlns:a16="http://schemas.microsoft.com/office/drawing/2014/main" id="{1F90B952-4BBB-4FDB-BEA7-F3317CF0C8B9}"/>
            </a:ext>
          </a:extLst>
        </xdr:cNvPr>
        <xdr:cNvCxnSpPr/>
      </xdr:nvCxnSpPr>
      <xdr:spPr>
        <a:xfrm>
          <a:off x="4546600" y="134520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160038</xdr:rowOff>
    </xdr:from>
    <xdr:ext cx="405111" cy="259045"/>
    <xdr:sp macro="" textlink="">
      <xdr:nvSpPr>
        <xdr:cNvPr id="95" name="【福祉施設】&#10;有形固定資産減価償却率平均値テキスト">
          <a:extLst>
            <a:ext uri="{FF2B5EF4-FFF2-40B4-BE49-F238E27FC236}">
              <a16:creationId xmlns:a16="http://schemas.microsoft.com/office/drawing/2014/main" id="{6AF144DD-135C-4A12-B46E-7BD9A04C9EFB}"/>
            </a:ext>
          </a:extLst>
        </xdr:cNvPr>
        <xdr:cNvSpPr txBox="1"/>
      </xdr:nvSpPr>
      <xdr:spPr>
        <a:xfrm>
          <a:off x="4673600" y="142189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10161</xdr:rowOff>
    </xdr:from>
    <xdr:to>
      <xdr:col>24</xdr:col>
      <xdr:colOff>114300</xdr:colOff>
      <xdr:row>83</xdr:row>
      <xdr:rowOff>111761</xdr:rowOff>
    </xdr:to>
    <xdr:sp macro="" textlink="">
      <xdr:nvSpPr>
        <xdr:cNvPr id="96" name="フローチャート: 判断 95">
          <a:extLst>
            <a:ext uri="{FF2B5EF4-FFF2-40B4-BE49-F238E27FC236}">
              <a16:creationId xmlns:a16="http://schemas.microsoft.com/office/drawing/2014/main" id="{95BF4F32-C532-4AA2-BA0C-728532391FED}"/>
            </a:ext>
          </a:extLst>
        </xdr:cNvPr>
        <xdr:cNvSpPr/>
      </xdr:nvSpPr>
      <xdr:spPr>
        <a:xfrm>
          <a:off x="4584700" y="1424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117929</xdr:rowOff>
    </xdr:from>
    <xdr:to>
      <xdr:col>20</xdr:col>
      <xdr:colOff>38100</xdr:colOff>
      <xdr:row>83</xdr:row>
      <xdr:rowOff>48079</xdr:rowOff>
    </xdr:to>
    <xdr:sp macro="" textlink="">
      <xdr:nvSpPr>
        <xdr:cNvPr id="97" name="フローチャート: 判断 96">
          <a:extLst>
            <a:ext uri="{FF2B5EF4-FFF2-40B4-BE49-F238E27FC236}">
              <a16:creationId xmlns:a16="http://schemas.microsoft.com/office/drawing/2014/main" id="{64CD4B8E-E3F9-488C-A472-3DBB7BF89DB9}"/>
            </a:ext>
          </a:extLst>
        </xdr:cNvPr>
        <xdr:cNvSpPr/>
      </xdr:nvSpPr>
      <xdr:spPr>
        <a:xfrm>
          <a:off x="3746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75474</xdr:rowOff>
    </xdr:from>
    <xdr:to>
      <xdr:col>15</xdr:col>
      <xdr:colOff>101600</xdr:colOff>
      <xdr:row>83</xdr:row>
      <xdr:rowOff>5624</xdr:rowOff>
    </xdr:to>
    <xdr:sp macro="" textlink="">
      <xdr:nvSpPr>
        <xdr:cNvPr id="98" name="フローチャート: 判断 97">
          <a:extLst>
            <a:ext uri="{FF2B5EF4-FFF2-40B4-BE49-F238E27FC236}">
              <a16:creationId xmlns:a16="http://schemas.microsoft.com/office/drawing/2014/main" id="{AA94F4D5-DF77-4544-8DBE-6CA4C52EA6DF}"/>
            </a:ext>
          </a:extLst>
        </xdr:cNvPr>
        <xdr:cNvSpPr/>
      </xdr:nvSpPr>
      <xdr:spPr>
        <a:xfrm>
          <a:off x="2857500" y="1413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34652</xdr:rowOff>
    </xdr:from>
    <xdr:to>
      <xdr:col>10</xdr:col>
      <xdr:colOff>165100</xdr:colOff>
      <xdr:row>82</xdr:row>
      <xdr:rowOff>136252</xdr:rowOff>
    </xdr:to>
    <xdr:sp macro="" textlink="">
      <xdr:nvSpPr>
        <xdr:cNvPr id="99" name="フローチャート: 判断 98">
          <a:extLst>
            <a:ext uri="{FF2B5EF4-FFF2-40B4-BE49-F238E27FC236}">
              <a16:creationId xmlns:a16="http://schemas.microsoft.com/office/drawing/2014/main" id="{002C4D48-B1D4-404C-A899-5779978507FF}"/>
            </a:ext>
          </a:extLst>
        </xdr:cNvPr>
        <xdr:cNvSpPr/>
      </xdr:nvSpPr>
      <xdr:spPr>
        <a:xfrm>
          <a:off x="1968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34652</xdr:rowOff>
    </xdr:from>
    <xdr:to>
      <xdr:col>6</xdr:col>
      <xdr:colOff>38100</xdr:colOff>
      <xdr:row>82</xdr:row>
      <xdr:rowOff>136252</xdr:rowOff>
    </xdr:to>
    <xdr:sp macro="" textlink="">
      <xdr:nvSpPr>
        <xdr:cNvPr id="100" name="フローチャート: 判断 99">
          <a:extLst>
            <a:ext uri="{FF2B5EF4-FFF2-40B4-BE49-F238E27FC236}">
              <a16:creationId xmlns:a16="http://schemas.microsoft.com/office/drawing/2014/main" id="{BC6E42C8-6387-439B-8631-397E8A39B788}"/>
            </a:ext>
          </a:extLst>
        </xdr:cNvPr>
        <xdr:cNvSpPr/>
      </xdr:nvSpPr>
      <xdr:spPr>
        <a:xfrm>
          <a:off x="1079500" y="140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01" name="テキスト ボックス 100">
          <a:extLst>
            <a:ext uri="{FF2B5EF4-FFF2-40B4-BE49-F238E27FC236}">
              <a16:creationId xmlns:a16="http://schemas.microsoft.com/office/drawing/2014/main" id="{1D19E9D2-F0B4-4BDB-8EF7-0169F0AEEF1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02" name="テキスト ボックス 101">
          <a:extLst>
            <a:ext uri="{FF2B5EF4-FFF2-40B4-BE49-F238E27FC236}">
              <a16:creationId xmlns:a16="http://schemas.microsoft.com/office/drawing/2014/main" id="{9F74781C-F3AF-4B27-8D4A-0A754D5B23D3}"/>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03" name="テキスト ボックス 102">
          <a:extLst>
            <a:ext uri="{FF2B5EF4-FFF2-40B4-BE49-F238E27FC236}">
              <a16:creationId xmlns:a16="http://schemas.microsoft.com/office/drawing/2014/main" id="{5F35BF60-9353-4FC8-B4D9-B15353863F94}"/>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04" name="テキスト ボックス 103">
          <a:extLst>
            <a:ext uri="{FF2B5EF4-FFF2-40B4-BE49-F238E27FC236}">
              <a16:creationId xmlns:a16="http://schemas.microsoft.com/office/drawing/2014/main" id="{73504359-6529-4E7D-B705-64CCF613CCDF}"/>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05" name="テキスト ボックス 104">
          <a:extLst>
            <a:ext uri="{FF2B5EF4-FFF2-40B4-BE49-F238E27FC236}">
              <a16:creationId xmlns:a16="http://schemas.microsoft.com/office/drawing/2014/main" id="{91EEAAED-F0D4-4BD7-B95D-9EEEF35FC0AB}"/>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5262</xdr:rowOff>
    </xdr:from>
    <xdr:to>
      <xdr:col>24</xdr:col>
      <xdr:colOff>114300</xdr:colOff>
      <xdr:row>81</xdr:row>
      <xdr:rowOff>106862</xdr:rowOff>
    </xdr:to>
    <xdr:sp macro="" textlink="">
      <xdr:nvSpPr>
        <xdr:cNvPr id="106" name="楕円 105">
          <a:extLst>
            <a:ext uri="{FF2B5EF4-FFF2-40B4-BE49-F238E27FC236}">
              <a16:creationId xmlns:a16="http://schemas.microsoft.com/office/drawing/2014/main" id="{B5B23FCF-6334-4B90-9712-5D5CBE29D6B0}"/>
            </a:ext>
          </a:extLst>
        </xdr:cNvPr>
        <xdr:cNvSpPr/>
      </xdr:nvSpPr>
      <xdr:spPr>
        <a:xfrm>
          <a:off x="4584700" y="13892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28139</xdr:rowOff>
    </xdr:from>
    <xdr:ext cx="405111" cy="259045"/>
    <xdr:sp macro="" textlink="">
      <xdr:nvSpPr>
        <xdr:cNvPr id="107" name="【福祉施設】&#10;有形固定資産減価償却率該当値テキスト">
          <a:extLst>
            <a:ext uri="{FF2B5EF4-FFF2-40B4-BE49-F238E27FC236}">
              <a16:creationId xmlns:a16="http://schemas.microsoft.com/office/drawing/2014/main" id="{D69BCA5E-F8B2-42B7-B63B-D5AB61055214}"/>
            </a:ext>
          </a:extLst>
        </xdr:cNvPr>
        <xdr:cNvSpPr txBox="1"/>
      </xdr:nvSpPr>
      <xdr:spPr>
        <a:xfrm>
          <a:off x="4673600" y="137441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117929</xdr:rowOff>
    </xdr:from>
    <xdr:to>
      <xdr:col>20</xdr:col>
      <xdr:colOff>38100</xdr:colOff>
      <xdr:row>81</xdr:row>
      <xdr:rowOff>48079</xdr:rowOff>
    </xdr:to>
    <xdr:sp macro="" textlink="">
      <xdr:nvSpPr>
        <xdr:cNvPr id="108" name="楕円 107">
          <a:extLst>
            <a:ext uri="{FF2B5EF4-FFF2-40B4-BE49-F238E27FC236}">
              <a16:creationId xmlns:a16="http://schemas.microsoft.com/office/drawing/2014/main" id="{84A2A588-896A-45EF-B1D2-4670F2EB846F}"/>
            </a:ext>
          </a:extLst>
        </xdr:cNvPr>
        <xdr:cNvSpPr/>
      </xdr:nvSpPr>
      <xdr:spPr>
        <a:xfrm>
          <a:off x="3746500" y="13833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168729</xdr:rowOff>
    </xdr:from>
    <xdr:to>
      <xdr:col>24</xdr:col>
      <xdr:colOff>63500</xdr:colOff>
      <xdr:row>81</xdr:row>
      <xdr:rowOff>56062</xdr:rowOff>
    </xdr:to>
    <xdr:cxnSp macro="">
      <xdr:nvCxnSpPr>
        <xdr:cNvPr id="109" name="直線コネクタ 108">
          <a:extLst>
            <a:ext uri="{FF2B5EF4-FFF2-40B4-BE49-F238E27FC236}">
              <a16:creationId xmlns:a16="http://schemas.microsoft.com/office/drawing/2014/main" id="{102346D4-5850-4BB2-8EC6-09D9004EFF2E}"/>
            </a:ext>
          </a:extLst>
        </xdr:cNvPr>
        <xdr:cNvCxnSpPr/>
      </xdr:nvCxnSpPr>
      <xdr:spPr>
        <a:xfrm>
          <a:off x="3797300" y="13884729"/>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50981</xdr:rowOff>
    </xdr:from>
    <xdr:to>
      <xdr:col>15</xdr:col>
      <xdr:colOff>101600</xdr:colOff>
      <xdr:row>80</xdr:row>
      <xdr:rowOff>152581</xdr:rowOff>
    </xdr:to>
    <xdr:sp macro="" textlink="">
      <xdr:nvSpPr>
        <xdr:cNvPr id="110" name="楕円 109">
          <a:extLst>
            <a:ext uri="{FF2B5EF4-FFF2-40B4-BE49-F238E27FC236}">
              <a16:creationId xmlns:a16="http://schemas.microsoft.com/office/drawing/2014/main" id="{6281F520-24C7-4527-9B80-44DF5C7EBBA7}"/>
            </a:ext>
          </a:extLst>
        </xdr:cNvPr>
        <xdr:cNvSpPr/>
      </xdr:nvSpPr>
      <xdr:spPr>
        <a:xfrm>
          <a:off x="2857500" y="1376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101781</xdr:rowOff>
    </xdr:from>
    <xdr:to>
      <xdr:col>19</xdr:col>
      <xdr:colOff>177800</xdr:colOff>
      <xdr:row>80</xdr:row>
      <xdr:rowOff>168729</xdr:rowOff>
    </xdr:to>
    <xdr:cxnSp macro="">
      <xdr:nvCxnSpPr>
        <xdr:cNvPr id="111" name="直線コネクタ 110">
          <a:extLst>
            <a:ext uri="{FF2B5EF4-FFF2-40B4-BE49-F238E27FC236}">
              <a16:creationId xmlns:a16="http://schemas.microsoft.com/office/drawing/2014/main" id="{25588211-4E59-46B7-AA2F-CFFD33F6A194}"/>
            </a:ext>
          </a:extLst>
        </xdr:cNvPr>
        <xdr:cNvCxnSpPr/>
      </xdr:nvCxnSpPr>
      <xdr:spPr>
        <a:xfrm>
          <a:off x="2908300" y="13817781"/>
          <a:ext cx="889000" cy="66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79</xdr:row>
      <xdr:rowOff>158750</xdr:rowOff>
    </xdr:from>
    <xdr:to>
      <xdr:col>10</xdr:col>
      <xdr:colOff>165100</xdr:colOff>
      <xdr:row>80</xdr:row>
      <xdr:rowOff>88900</xdr:rowOff>
    </xdr:to>
    <xdr:sp macro="" textlink="">
      <xdr:nvSpPr>
        <xdr:cNvPr id="112" name="楕円 111">
          <a:extLst>
            <a:ext uri="{FF2B5EF4-FFF2-40B4-BE49-F238E27FC236}">
              <a16:creationId xmlns:a16="http://schemas.microsoft.com/office/drawing/2014/main" id="{B82DD7A7-1442-448C-AEBE-517C9851DC25}"/>
            </a:ext>
          </a:extLst>
        </xdr:cNvPr>
        <xdr:cNvSpPr/>
      </xdr:nvSpPr>
      <xdr:spPr>
        <a:xfrm>
          <a:off x="1968500" y="137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38100</xdr:rowOff>
    </xdr:from>
    <xdr:to>
      <xdr:col>15</xdr:col>
      <xdr:colOff>50800</xdr:colOff>
      <xdr:row>80</xdr:row>
      <xdr:rowOff>101781</xdr:rowOff>
    </xdr:to>
    <xdr:cxnSp macro="">
      <xdr:nvCxnSpPr>
        <xdr:cNvPr id="113" name="直線コネクタ 112">
          <a:extLst>
            <a:ext uri="{FF2B5EF4-FFF2-40B4-BE49-F238E27FC236}">
              <a16:creationId xmlns:a16="http://schemas.microsoft.com/office/drawing/2014/main" id="{99E8C166-A945-4A67-8AC6-0CC142BC1AC8}"/>
            </a:ext>
          </a:extLst>
        </xdr:cNvPr>
        <xdr:cNvCxnSpPr/>
      </xdr:nvCxnSpPr>
      <xdr:spPr>
        <a:xfrm>
          <a:off x="2019300" y="13754100"/>
          <a:ext cx="889000" cy="63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79</xdr:row>
      <xdr:rowOff>113030</xdr:rowOff>
    </xdr:from>
    <xdr:to>
      <xdr:col>6</xdr:col>
      <xdr:colOff>38100</xdr:colOff>
      <xdr:row>80</xdr:row>
      <xdr:rowOff>43180</xdr:rowOff>
    </xdr:to>
    <xdr:sp macro="" textlink="">
      <xdr:nvSpPr>
        <xdr:cNvPr id="114" name="楕円 113">
          <a:extLst>
            <a:ext uri="{FF2B5EF4-FFF2-40B4-BE49-F238E27FC236}">
              <a16:creationId xmlns:a16="http://schemas.microsoft.com/office/drawing/2014/main" id="{D0B9896E-466C-43EB-9BF4-280AC95C624E}"/>
            </a:ext>
          </a:extLst>
        </xdr:cNvPr>
        <xdr:cNvSpPr/>
      </xdr:nvSpPr>
      <xdr:spPr>
        <a:xfrm>
          <a:off x="1079500" y="13657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79</xdr:row>
      <xdr:rowOff>163830</xdr:rowOff>
    </xdr:from>
    <xdr:to>
      <xdr:col>10</xdr:col>
      <xdr:colOff>114300</xdr:colOff>
      <xdr:row>80</xdr:row>
      <xdr:rowOff>38100</xdr:rowOff>
    </xdr:to>
    <xdr:cxnSp macro="">
      <xdr:nvCxnSpPr>
        <xdr:cNvPr id="115" name="直線コネクタ 114">
          <a:extLst>
            <a:ext uri="{FF2B5EF4-FFF2-40B4-BE49-F238E27FC236}">
              <a16:creationId xmlns:a16="http://schemas.microsoft.com/office/drawing/2014/main" id="{7572B271-2309-4F7F-B627-4877B2C4FEEC}"/>
            </a:ext>
          </a:extLst>
        </xdr:cNvPr>
        <xdr:cNvCxnSpPr/>
      </xdr:nvCxnSpPr>
      <xdr:spPr>
        <a:xfrm>
          <a:off x="1130300" y="137083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39206</xdr:rowOff>
    </xdr:from>
    <xdr:ext cx="405111" cy="259045"/>
    <xdr:sp macro="" textlink="">
      <xdr:nvSpPr>
        <xdr:cNvPr id="116" name="n_1aveValue【福祉施設】&#10;有形固定資産減価償却率">
          <a:extLst>
            <a:ext uri="{FF2B5EF4-FFF2-40B4-BE49-F238E27FC236}">
              <a16:creationId xmlns:a16="http://schemas.microsoft.com/office/drawing/2014/main" id="{744A34D0-1057-4144-9C91-4F598D3F9083}"/>
            </a:ext>
          </a:extLst>
        </xdr:cNvPr>
        <xdr:cNvSpPr txBox="1"/>
      </xdr:nvSpPr>
      <xdr:spPr>
        <a:xfrm>
          <a:off x="3582044" y="142695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168201</xdr:rowOff>
    </xdr:from>
    <xdr:ext cx="405111" cy="259045"/>
    <xdr:sp macro="" textlink="">
      <xdr:nvSpPr>
        <xdr:cNvPr id="117" name="n_2aveValue【福祉施設】&#10;有形固定資産減価償却率">
          <a:extLst>
            <a:ext uri="{FF2B5EF4-FFF2-40B4-BE49-F238E27FC236}">
              <a16:creationId xmlns:a16="http://schemas.microsoft.com/office/drawing/2014/main" id="{FD18F0A0-DB94-489F-8EC9-C2C9E23E9308}"/>
            </a:ext>
          </a:extLst>
        </xdr:cNvPr>
        <xdr:cNvSpPr txBox="1"/>
      </xdr:nvSpPr>
      <xdr:spPr>
        <a:xfrm>
          <a:off x="2705744" y="14227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127379</xdr:rowOff>
    </xdr:from>
    <xdr:ext cx="405111" cy="259045"/>
    <xdr:sp macro="" textlink="">
      <xdr:nvSpPr>
        <xdr:cNvPr id="118" name="n_3aveValue【福祉施設】&#10;有形固定資産減価償却率">
          <a:extLst>
            <a:ext uri="{FF2B5EF4-FFF2-40B4-BE49-F238E27FC236}">
              <a16:creationId xmlns:a16="http://schemas.microsoft.com/office/drawing/2014/main" id="{0B126398-D09E-4CFD-9C71-B978615311F9}"/>
            </a:ext>
          </a:extLst>
        </xdr:cNvPr>
        <xdr:cNvSpPr txBox="1"/>
      </xdr:nvSpPr>
      <xdr:spPr>
        <a:xfrm>
          <a:off x="1816744" y="1418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127379</xdr:rowOff>
    </xdr:from>
    <xdr:ext cx="405111" cy="259045"/>
    <xdr:sp macro="" textlink="">
      <xdr:nvSpPr>
        <xdr:cNvPr id="119" name="n_4aveValue【福祉施設】&#10;有形固定資産減価償却率">
          <a:extLst>
            <a:ext uri="{FF2B5EF4-FFF2-40B4-BE49-F238E27FC236}">
              <a16:creationId xmlns:a16="http://schemas.microsoft.com/office/drawing/2014/main" id="{9A82039A-3711-4FC1-BB8A-F5D32B3A6E17}"/>
            </a:ext>
          </a:extLst>
        </xdr:cNvPr>
        <xdr:cNvSpPr txBox="1"/>
      </xdr:nvSpPr>
      <xdr:spPr>
        <a:xfrm>
          <a:off x="927744" y="1418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64606</xdr:rowOff>
    </xdr:from>
    <xdr:ext cx="405111" cy="259045"/>
    <xdr:sp macro="" textlink="">
      <xdr:nvSpPr>
        <xdr:cNvPr id="120" name="n_1mainValue【福祉施設】&#10;有形固定資産減価償却率">
          <a:extLst>
            <a:ext uri="{FF2B5EF4-FFF2-40B4-BE49-F238E27FC236}">
              <a16:creationId xmlns:a16="http://schemas.microsoft.com/office/drawing/2014/main" id="{741400DF-F2D7-4DCD-B5BD-17C242F40AE1}"/>
            </a:ext>
          </a:extLst>
        </xdr:cNvPr>
        <xdr:cNvSpPr txBox="1"/>
      </xdr:nvSpPr>
      <xdr:spPr>
        <a:xfrm>
          <a:off x="3582044" y="136091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169108</xdr:rowOff>
    </xdr:from>
    <xdr:ext cx="405111" cy="259045"/>
    <xdr:sp macro="" textlink="">
      <xdr:nvSpPr>
        <xdr:cNvPr id="121" name="n_2mainValue【福祉施設】&#10;有形固定資産減価償却率">
          <a:extLst>
            <a:ext uri="{FF2B5EF4-FFF2-40B4-BE49-F238E27FC236}">
              <a16:creationId xmlns:a16="http://schemas.microsoft.com/office/drawing/2014/main" id="{2E932873-CFD1-499A-9CC0-788C0FC17569}"/>
            </a:ext>
          </a:extLst>
        </xdr:cNvPr>
        <xdr:cNvSpPr txBox="1"/>
      </xdr:nvSpPr>
      <xdr:spPr>
        <a:xfrm>
          <a:off x="2705744" y="135422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105427</xdr:rowOff>
    </xdr:from>
    <xdr:ext cx="405111" cy="259045"/>
    <xdr:sp macro="" textlink="">
      <xdr:nvSpPr>
        <xdr:cNvPr id="122" name="n_3mainValue【福祉施設】&#10;有形固定資産減価償却率">
          <a:extLst>
            <a:ext uri="{FF2B5EF4-FFF2-40B4-BE49-F238E27FC236}">
              <a16:creationId xmlns:a16="http://schemas.microsoft.com/office/drawing/2014/main" id="{EB99CBC9-B3D8-4D2A-886C-07B8CC8BA6A1}"/>
            </a:ext>
          </a:extLst>
        </xdr:cNvPr>
        <xdr:cNvSpPr txBox="1"/>
      </xdr:nvSpPr>
      <xdr:spPr>
        <a:xfrm>
          <a:off x="1816744" y="13478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59707</xdr:rowOff>
    </xdr:from>
    <xdr:ext cx="405111" cy="259045"/>
    <xdr:sp macro="" textlink="">
      <xdr:nvSpPr>
        <xdr:cNvPr id="123" name="n_4mainValue【福祉施設】&#10;有形固定資産減価償却率">
          <a:extLst>
            <a:ext uri="{FF2B5EF4-FFF2-40B4-BE49-F238E27FC236}">
              <a16:creationId xmlns:a16="http://schemas.microsoft.com/office/drawing/2014/main" id="{0B98ED0C-2607-4A10-9B21-8FBB8753B88A}"/>
            </a:ext>
          </a:extLst>
        </xdr:cNvPr>
        <xdr:cNvSpPr txBox="1"/>
      </xdr:nvSpPr>
      <xdr:spPr>
        <a:xfrm>
          <a:off x="927744" y="13432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24" name="正方形/長方形 123">
          <a:extLst>
            <a:ext uri="{FF2B5EF4-FFF2-40B4-BE49-F238E27FC236}">
              <a16:creationId xmlns:a16="http://schemas.microsoft.com/office/drawing/2014/main" id="{9C5151C2-C008-4A29-80EF-20BC55386C4E}"/>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25" name="正方形/長方形 124">
          <a:extLst>
            <a:ext uri="{FF2B5EF4-FFF2-40B4-BE49-F238E27FC236}">
              <a16:creationId xmlns:a16="http://schemas.microsoft.com/office/drawing/2014/main" id="{2426822E-85AA-4ED2-9C58-7EAF760ED339}"/>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26" name="正方形/長方形 125">
          <a:extLst>
            <a:ext uri="{FF2B5EF4-FFF2-40B4-BE49-F238E27FC236}">
              <a16:creationId xmlns:a16="http://schemas.microsoft.com/office/drawing/2014/main" id="{04196DEA-E40F-4EEA-A659-BADF7CB01836}"/>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27" name="正方形/長方形 126">
          <a:extLst>
            <a:ext uri="{FF2B5EF4-FFF2-40B4-BE49-F238E27FC236}">
              <a16:creationId xmlns:a16="http://schemas.microsoft.com/office/drawing/2014/main" id="{9715FD1C-C57F-4B79-8170-540F681E2B41}"/>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28" name="正方形/長方形 127">
          <a:extLst>
            <a:ext uri="{FF2B5EF4-FFF2-40B4-BE49-F238E27FC236}">
              <a16:creationId xmlns:a16="http://schemas.microsoft.com/office/drawing/2014/main" id="{31E18D48-9693-4AA4-814E-ABD64C04F65A}"/>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29" name="正方形/長方形 128">
          <a:extLst>
            <a:ext uri="{FF2B5EF4-FFF2-40B4-BE49-F238E27FC236}">
              <a16:creationId xmlns:a16="http://schemas.microsoft.com/office/drawing/2014/main" id="{D3E67D35-900D-42D3-A3DF-75E742E5D5BD}"/>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30" name="正方形/長方形 129">
          <a:extLst>
            <a:ext uri="{FF2B5EF4-FFF2-40B4-BE49-F238E27FC236}">
              <a16:creationId xmlns:a16="http://schemas.microsoft.com/office/drawing/2014/main" id="{C631251B-3D96-45DE-A749-9DDB7F993AB4}"/>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31" name="正方形/長方形 130">
          <a:extLst>
            <a:ext uri="{FF2B5EF4-FFF2-40B4-BE49-F238E27FC236}">
              <a16:creationId xmlns:a16="http://schemas.microsoft.com/office/drawing/2014/main" id="{4E1237BB-633B-4207-BA98-D22A4C43AE83}"/>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32" name="テキスト ボックス 131">
          <a:extLst>
            <a:ext uri="{FF2B5EF4-FFF2-40B4-BE49-F238E27FC236}">
              <a16:creationId xmlns:a16="http://schemas.microsoft.com/office/drawing/2014/main" id="{742CB3CF-1BBF-4903-AAA7-9D4C34DBA38B}"/>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33" name="直線コネクタ 132">
          <a:extLst>
            <a:ext uri="{FF2B5EF4-FFF2-40B4-BE49-F238E27FC236}">
              <a16:creationId xmlns:a16="http://schemas.microsoft.com/office/drawing/2014/main" id="{DCC59165-6D36-45A9-BA10-13C611EBF96E}"/>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134" name="直線コネクタ 133">
          <a:extLst>
            <a:ext uri="{FF2B5EF4-FFF2-40B4-BE49-F238E27FC236}">
              <a16:creationId xmlns:a16="http://schemas.microsoft.com/office/drawing/2014/main" id="{D4CD25D8-9310-4162-8D94-7E1B8564C8A3}"/>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135" name="テキスト ボックス 134">
          <a:extLst>
            <a:ext uri="{FF2B5EF4-FFF2-40B4-BE49-F238E27FC236}">
              <a16:creationId xmlns:a16="http://schemas.microsoft.com/office/drawing/2014/main" id="{7C10B4AF-801F-4F0B-85BB-6614E3F85916}"/>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136" name="直線コネクタ 135">
          <a:extLst>
            <a:ext uri="{FF2B5EF4-FFF2-40B4-BE49-F238E27FC236}">
              <a16:creationId xmlns:a16="http://schemas.microsoft.com/office/drawing/2014/main" id="{74B765CD-B262-4B4E-93BA-C2A17C6F447B}"/>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137" name="テキスト ボックス 136">
          <a:extLst>
            <a:ext uri="{FF2B5EF4-FFF2-40B4-BE49-F238E27FC236}">
              <a16:creationId xmlns:a16="http://schemas.microsoft.com/office/drawing/2014/main" id="{EF619345-B21E-4DA4-9BC0-5AE86FED3F77}"/>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138" name="直線コネクタ 137">
          <a:extLst>
            <a:ext uri="{FF2B5EF4-FFF2-40B4-BE49-F238E27FC236}">
              <a16:creationId xmlns:a16="http://schemas.microsoft.com/office/drawing/2014/main" id="{3E715FE0-7BAB-4F5D-A690-9CC246D8C475}"/>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139" name="テキスト ボックス 138">
          <a:extLst>
            <a:ext uri="{FF2B5EF4-FFF2-40B4-BE49-F238E27FC236}">
              <a16:creationId xmlns:a16="http://schemas.microsoft.com/office/drawing/2014/main" id="{32D436B8-C88F-4C42-9799-35BA04D3EFDA}"/>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140" name="直線コネクタ 139">
          <a:extLst>
            <a:ext uri="{FF2B5EF4-FFF2-40B4-BE49-F238E27FC236}">
              <a16:creationId xmlns:a16="http://schemas.microsoft.com/office/drawing/2014/main" id="{524D9143-9C30-4ECC-88BB-95804B3D7BE4}"/>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141" name="テキスト ボックス 140">
          <a:extLst>
            <a:ext uri="{FF2B5EF4-FFF2-40B4-BE49-F238E27FC236}">
              <a16:creationId xmlns:a16="http://schemas.microsoft.com/office/drawing/2014/main" id="{2C4E9F5C-61C9-4F59-9752-89ADA25237D6}"/>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142" name="直線コネクタ 141">
          <a:extLst>
            <a:ext uri="{FF2B5EF4-FFF2-40B4-BE49-F238E27FC236}">
              <a16:creationId xmlns:a16="http://schemas.microsoft.com/office/drawing/2014/main" id="{5B8B4A0F-4295-4BFC-A518-79E6386D1753}"/>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143" name="テキスト ボックス 142">
          <a:extLst>
            <a:ext uri="{FF2B5EF4-FFF2-40B4-BE49-F238E27FC236}">
              <a16:creationId xmlns:a16="http://schemas.microsoft.com/office/drawing/2014/main" id="{47284598-AADB-4B79-B0DD-749CCE17FE9C}"/>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144" name="直線コネクタ 143">
          <a:extLst>
            <a:ext uri="{FF2B5EF4-FFF2-40B4-BE49-F238E27FC236}">
              <a16:creationId xmlns:a16="http://schemas.microsoft.com/office/drawing/2014/main" id="{D271EBC4-6909-4D88-BB70-F92F3B1AD10A}"/>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145" name="テキスト ボックス 144">
          <a:extLst>
            <a:ext uri="{FF2B5EF4-FFF2-40B4-BE49-F238E27FC236}">
              <a16:creationId xmlns:a16="http://schemas.microsoft.com/office/drawing/2014/main" id="{2D91715A-45B3-4DC8-ACBB-80B632EDA05D}"/>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146" name="【福祉施設】&#10;一人当たり面積グラフ枠">
          <a:extLst>
            <a:ext uri="{FF2B5EF4-FFF2-40B4-BE49-F238E27FC236}">
              <a16:creationId xmlns:a16="http://schemas.microsoft.com/office/drawing/2014/main" id="{8DAFD8C6-D05F-4BB2-81F2-542F27E3912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49149</xdr:rowOff>
    </xdr:from>
    <xdr:to>
      <xdr:col>54</xdr:col>
      <xdr:colOff>189865</xdr:colOff>
      <xdr:row>86</xdr:row>
      <xdr:rowOff>102108</xdr:rowOff>
    </xdr:to>
    <xdr:cxnSp macro="">
      <xdr:nvCxnSpPr>
        <xdr:cNvPr id="147" name="直線コネクタ 146">
          <a:extLst>
            <a:ext uri="{FF2B5EF4-FFF2-40B4-BE49-F238E27FC236}">
              <a16:creationId xmlns:a16="http://schemas.microsoft.com/office/drawing/2014/main" id="{245B49D3-AAF8-40BC-956D-A943CD0DF8EE}"/>
            </a:ext>
          </a:extLst>
        </xdr:cNvPr>
        <xdr:cNvCxnSpPr/>
      </xdr:nvCxnSpPr>
      <xdr:spPr>
        <a:xfrm flipV="1">
          <a:off x="10476865" y="13250799"/>
          <a:ext cx="0" cy="1596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105935</xdr:rowOff>
    </xdr:from>
    <xdr:ext cx="469744" cy="259045"/>
    <xdr:sp macro="" textlink="">
      <xdr:nvSpPr>
        <xdr:cNvPr id="148" name="【福祉施設】&#10;一人当たり面積最小値テキスト">
          <a:extLst>
            <a:ext uri="{FF2B5EF4-FFF2-40B4-BE49-F238E27FC236}">
              <a16:creationId xmlns:a16="http://schemas.microsoft.com/office/drawing/2014/main" id="{3169B147-6ECA-4DAC-ADCA-34A163183BFF}"/>
            </a:ext>
          </a:extLst>
        </xdr:cNvPr>
        <xdr:cNvSpPr txBox="1"/>
      </xdr:nvSpPr>
      <xdr:spPr>
        <a:xfrm>
          <a:off x="10515600" y="1485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102108</xdr:rowOff>
    </xdr:from>
    <xdr:to>
      <xdr:col>55</xdr:col>
      <xdr:colOff>88900</xdr:colOff>
      <xdr:row>86</xdr:row>
      <xdr:rowOff>102108</xdr:rowOff>
    </xdr:to>
    <xdr:cxnSp macro="">
      <xdr:nvCxnSpPr>
        <xdr:cNvPr id="149" name="直線コネクタ 148">
          <a:extLst>
            <a:ext uri="{FF2B5EF4-FFF2-40B4-BE49-F238E27FC236}">
              <a16:creationId xmlns:a16="http://schemas.microsoft.com/office/drawing/2014/main" id="{2719C5EA-F0A3-48EF-B476-C307E81063F8}"/>
            </a:ext>
          </a:extLst>
        </xdr:cNvPr>
        <xdr:cNvCxnSpPr/>
      </xdr:nvCxnSpPr>
      <xdr:spPr>
        <a:xfrm>
          <a:off x="10388600" y="14846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75</xdr:row>
      <xdr:rowOff>167276</xdr:rowOff>
    </xdr:from>
    <xdr:ext cx="469744" cy="259045"/>
    <xdr:sp macro="" textlink="">
      <xdr:nvSpPr>
        <xdr:cNvPr id="150" name="【福祉施設】&#10;一人当たり面積最大値テキスト">
          <a:extLst>
            <a:ext uri="{FF2B5EF4-FFF2-40B4-BE49-F238E27FC236}">
              <a16:creationId xmlns:a16="http://schemas.microsoft.com/office/drawing/2014/main" id="{FBB06CC5-B390-43D9-847D-AB052E0FE9B7}"/>
            </a:ext>
          </a:extLst>
        </xdr:cNvPr>
        <xdr:cNvSpPr txBox="1"/>
      </xdr:nvSpPr>
      <xdr:spPr>
        <a:xfrm>
          <a:off x="10515600" y="130260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49149</xdr:rowOff>
    </xdr:from>
    <xdr:to>
      <xdr:col>55</xdr:col>
      <xdr:colOff>88900</xdr:colOff>
      <xdr:row>77</xdr:row>
      <xdr:rowOff>49149</xdr:rowOff>
    </xdr:to>
    <xdr:cxnSp macro="">
      <xdr:nvCxnSpPr>
        <xdr:cNvPr id="151" name="直線コネクタ 150">
          <a:extLst>
            <a:ext uri="{FF2B5EF4-FFF2-40B4-BE49-F238E27FC236}">
              <a16:creationId xmlns:a16="http://schemas.microsoft.com/office/drawing/2014/main" id="{780938BE-0665-466E-99BF-4F9EBFFD263D}"/>
            </a:ext>
          </a:extLst>
        </xdr:cNvPr>
        <xdr:cNvCxnSpPr/>
      </xdr:nvCxnSpPr>
      <xdr:spPr>
        <a:xfrm>
          <a:off x="10388600" y="13250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127525</xdr:rowOff>
    </xdr:from>
    <xdr:ext cx="469744" cy="259045"/>
    <xdr:sp macro="" textlink="">
      <xdr:nvSpPr>
        <xdr:cNvPr id="152" name="【福祉施設】&#10;一人当たり面積平均値テキスト">
          <a:extLst>
            <a:ext uri="{FF2B5EF4-FFF2-40B4-BE49-F238E27FC236}">
              <a16:creationId xmlns:a16="http://schemas.microsoft.com/office/drawing/2014/main" id="{C5EA2C68-EAB7-43B5-A3E4-9B7F510292CA}"/>
            </a:ext>
          </a:extLst>
        </xdr:cNvPr>
        <xdr:cNvSpPr txBox="1"/>
      </xdr:nvSpPr>
      <xdr:spPr>
        <a:xfrm>
          <a:off x="10515600" y="143578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104648</xdr:rowOff>
    </xdr:from>
    <xdr:to>
      <xdr:col>55</xdr:col>
      <xdr:colOff>50800</xdr:colOff>
      <xdr:row>85</xdr:row>
      <xdr:rowOff>34798</xdr:rowOff>
    </xdr:to>
    <xdr:sp macro="" textlink="">
      <xdr:nvSpPr>
        <xdr:cNvPr id="153" name="フローチャート: 判断 152">
          <a:extLst>
            <a:ext uri="{FF2B5EF4-FFF2-40B4-BE49-F238E27FC236}">
              <a16:creationId xmlns:a16="http://schemas.microsoft.com/office/drawing/2014/main" id="{2DCCF8A6-435B-4E6C-BC6D-3996544A383D}"/>
            </a:ext>
          </a:extLst>
        </xdr:cNvPr>
        <xdr:cNvSpPr/>
      </xdr:nvSpPr>
      <xdr:spPr>
        <a:xfrm>
          <a:off x="10426700" y="14506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98171</xdr:rowOff>
    </xdr:from>
    <xdr:to>
      <xdr:col>50</xdr:col>
      <xdr:colOff>165100</xdr:colOff>
      <xdr:row>85</xdr:row>
      <xdr:rowOff>28321</xdr:rowOff>
    </xdr:to>
    <xdr:sp macro="" textlink="">
      <xdr:nvSpPr>
        <xdr:cNvPr id="154" name="フローチャート: 判断 153">
          <a:extLst>
            <a:ext uri="{FF2B5EF4-FFF2-40B4-BE49-F238E27FC236}">
              <a16:creationId xmlns:a16="http://schemas.microsoft.com/office/drawing/2014/main" id="{A4CFB6FD-4434-4A7A-94FE-BA9A6F0CBD2A}"/>
            </a:ext>
          </a:extLst>
        </xdr:cNvPr>
        <xdr:cNvSpPr/>
      </xdr:nvSpPr>
      <xdr:spPr>
        <a:xfrm>
          <a:off x="9588500" y="14499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106172</xdr:rowOff>
    </xdr:from>
    <xdr:to>
      <xdr:col>46</xdr:col>
      <xdr:colOff>38100</xdr:colOff>
      <xdr:row>85</xdr:row>
      <xdr:rowOff>36322</xdr:rowOff>
    </xdr:to>
    <xdr:sp macro="" textlink="">
      <xdr:nvSpPr>
        <xdr:cNvPr id="155" name="フローチャート: 判断 154">
          <a:extLst>
            <a:ext uri="{FF2B5EF4-FFF2-40B4-BE49-F238E27FC236}">
              <a16:creationId xmlns:a16="http://schemas.microsoft.com/office/drawing/2014/main" id="{F50BE77C-5746-4C94-A88B-2A62597D43AE}"/>
            </a:ext>
          </a:extLst>
        </xdr:cNvPr>
        <xdr:cNvSpPr/>
      </xdr:nvSpPr>
      <xdr:spPr>
        <a:xfrm>
          <a:off x="8699500" y="14507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109601</xdr:rowOff>
    </xdr:from>
    <xdr:to>
      <xdr:col>41</xdr:col>
      <xdr:colOff>101600</xdr:colOff>
      <xdr:row>85</xdr:row>
      <xdr:rowOff>39751</xdr:rowOff>
    </xdr:to>
    <xdr:sp macro="" textlink="">
      <xdr:nvSpPr>
        <xdr:cNvPr id="156" name="フローチャート: 判断 155">
          <a:extLst>
            <a:ext uri="{FF2B5EF4-FFF2-40B4-BE49-F238E27FC236}">
              <a16:creationId xmlns:a16="http://schemas.microsoft.com/office/drawing/2014/main" id="{58602621-3443-47E4-ACDC-AD4B786344B3}"/>
            </a:ext>
          </a:extLst>
        </xdr:cNvPr>
        <xdr:cNvSpPr/>
      </xdr:nvSpPr>
      <xdr:spPr>
        <a:xfrm>
          <a:off x="7810500" y="14511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104267</xdr:rowOff>
    </xdr:from>
    <xdr:to>
      <xdr:col>36</xdr:col>
      <xdr:colOff>165100</xdr:colOff>
      <xdr:row>86</xdr:row>
      <xdr:rowOff>34417</xdr:rowOff>
    </xdr:to>
    <xdr:sp macro="" textlink="">
      <xdr:nvSpPr>
        <xdr:cNvPr id="157" name="フローチャート: 判断 156">
          <a:extLst>
            <a:ext uri="{FF2B5EF4-FFF2-40B4-BE49-F238E27FC236}">
              <a16:creationId xmlns:a16="http://schemas.microsoft.com/office/drawing/2014/main" id="{955488B1-0DA8-4C71-AFC5-03B6E4F5A67A}"/>
            </a:ext>
          </a:extLst>
        </xdr:cNvPr>
        <xdr:cNvSpPr/>
      </xdr:nvSpPr>
      <xdr:spPr>
        <a:xfrm>
          <a:off x="6921500" y="14677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158" name="テキスト ボックス 157">
          <a:extLst>
            <a:ext uri="{FF2B5EF4-FFF2-40B4-BE49-F238E27FC236}">
              <a16:creationId xmlns:a16="http://schemas.microsoft.com/office/drawing/2014/main" id="{F7E81C25-F05C-411D-822A-B46C2A4EDFDD}"/>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159" name="テキスト ボックス 158">
          <a:extLst>
            <a:ext uri="{FF2B5EF4-FFF2-40B4-BE49-F238E27FC236}">
              <a16:creationId xmlns:a16="http://schemas.microsoft.com/office/drawing/2014/main" id="{86295E90-18E1-461F-84A6-3390B9A37897}"/>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160" name="テキスト ボックス 159">
          <a:extLst>
            <a:ext uri="{FF2B5EF4-FFF2-40B4-BE49-F238E27FC236}">
              <a16:creationId xmlns:a16="http://schemas.microsoft.com/office/drawing/2014/main" id="{46E5B890-CC5B-4F94-AD34-572586502F7C}"/>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161" name="テキスト ボックス 160">
          <a:extLst>
            <a:ext uri="{FF2B5EF4-FFF2-40B4-BE49-F238E27FC236}">
              <a16:creationId xmlns:a16="http://schemas.microsoft.com/office/drawing/2014/main" id="{9F3639F7-B43C-4CBC-A4FF-FF64A93D775E}"/>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162" name="テキスト ボックス 161">
          <a:extLst>
            <a:ext uri="{FF2B5EF4-FFF2-40B4-BE49-F238E27FC236}">
              <a16:creationId xmlns:a16="http://schemas.microsoft.com/office/drawing/2014/main" id="{79B9DD37-29EA-4440-9C7B-3B056C44E1B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122937</xdr:rowOff>
    </xdr:from>
    <xdr:to>
      <xdr:col>55</xdr:col>
      <xdr:colOff>50800</xdr:colOff>
      <xdr:row>86</xdr:row>
      <xdr:rowOff>53087</xdr:rowOff>
    </xdr:to>
    <xdr:sp macro="" textlink="">
      <xdr:nvSpPr>
        <xdr:cNvPr id="163" name="楕円 162">
          <a:extLst>
            <a:ext uri="{FF2B5EF4-FFF2-40B4-BE49-F238E27FC236}">
              <a16:creationId xmlns:a16="http://schemas.microsoft.com/office/drawing/2014/main" id="{3EF1E400-EC90-4740-905C-2F3FB9F2D748}"/>
            </a:ext>
          </a:extLst>
        </xdr:cNvPr>
        <xdr:cNvSpPr/>
      </xdr:nvSpPr>
      <xdr:spPr>
        <a:xfrm>
          <a:off x="10426700" y="14696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37864</xdr:rowOff>
    </xdr:from>
    <xdr:ext cx="469744" cy="259045"/>
    <xdr:sp macro="" textlink="">
      <xdr:nvSpPr>
        <xdr:cNvPr id="164" name="【福祉施設】&#10;一人当たり面積該当値テキスト">
          <a:extLst>
            <a:ext uri="{FF2B5EF4-FFF2-40B4-BE49-F238E27FC236}">
              <a16:creationId xmlns:a16="http://schemas.microsoft.com/office/drawing/2014/main" id="{AD8C5F9B-7D6E-4115-89CD-65A93654902E}"/>
            </a:ext>
          </a:extLst>
        </xdr:cNvPr>
        <xdr:cNvSpPr txBox="1"/>
      </xdr:nvSpPr>
      <xdr:spPr>
        <a:xfrm>
          <a:off x="10515600" y="14611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125603</xdr:rowOff>
    </xdr:from>
    <xdr:to>
      <xdr:col>50</xdr:col>
      <xdr:colOff>165100</xdr:colOff>
      <xdr:row>86</xdr:row>
      <xdr:rowOff>55753</xdr:rowOff>
    </xdr:to>
    <xdr:sp macro="" textlink="">
      <xdr:nvSpPr>
        <xdr:cNvPr id="165" name="楕円 164">
          <a:extLst>
            <a:ext uri="{FF2B5EF4-FFF2-40B4-BE49-F238E27FC236}">
              <a16:creationId xmlns:a16="http://schemas.microsoft.com/office/drawing/2014/main" id="{12783EA8-23FB-4FFD-AE97-1FC2A481FD10}"/>
            </a:ext>
          </a:extLst>
        </xdr:cNvPr>
        <xdr:cNvSpPr/>
      </xdr:nvSpPr>
      <xdr:spPr>
        <a:xfrm>
          <a:off x="9588500" y="14698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2287</xdr:rowOff>
    </xdr:from>
    <xdr:to>
      <xdr:col>55</xdr:col>
      <xdr:colOff>0</xdr:colOff>
      <xdr:row>86</xdr:row>
      <xdr:rowOff>4953</xdr:rowOff>
    </xdr:to>
    <xdr:cxnSp macro="">
      <xdr:nvCxnSpPr>
        <xdr:cNvPr id="166" name="直線コネクタ 165">
          <a:extLst>
            <a:ext uri="{FF2B5EF4-FFF2-40B4-BE49-F238E27FC236}">
              <a16:creationId xmlns:a16="http://schemas.microsoft.com/office/drawing/2014/main" id="{ED335C9D-D5A4-4FC4-8F26-52710E6196CB}"/>
            </a:ext>
          </a:extLst>
        </xdr:cNvPr>
        <xdr:cNvCxnSpPr/>
      </xdr:nvCxnSpPr>
      <xdr:spPr>
        <a:xfrm flipV="1">
          <a:off x="9639300" y="14746987"/>
          <a:ext cx="838200" cy="2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128651</xdr:rowOff>
    </xdr:from>
    <xdr:to>
      <xdr:col>46</xdr:col>
      <xdr:colOff>38100</xdr:colOff>
      <xdr:row>86</xdr:row>
      <xdr:rowOff>58801</xdr:rowOff>
    </xdr:to>
    <xdr:sp macro="" textlink="">
      <xdr:nvSpPr>
        <xdr:cNvPr id="167" name="楕円 166">
          <a:extLst>
            <a:ext uri="{FF2B5EF4-FFF2-40B4-BE49-F238E27FC236}">
              <a16:creationId xmlns:a16="http://schemas.microsoft.com/office/drawing/2014/main" id="{86F6A7B8-1044-41F4-9D09-6C043E3D6127}"/>
            </a:ext>
          </a:extLst>
        </xdr:cNvPr>
        <xdr:cNvSpPr/>
      </xdr:nvSpPr>
      <xdr:spPr>
        <a:xfrm>
          <a:off x="8699500" y="14701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4953</xdr:rowOff>
    </xdr:from>
    <xdr:to>
      <xdr:col>50</xdr:col>
      <xdr:colOff>114300</xdr:colOff>
      <xdr:row>86</xdr:row>
      <xdr:rowOff>8001</xdr:rowOff>
    </xdr:to>
    <xdr:cxnSp macro="">
      <xdr:nvCxnSpPr>
        <xdr:cNvPr id="168" name="直線コネクタ 167">
          <a:extLst>
            <a:ext uri="{FF2B5EF4-FFF2-40B4-BE49-F238E27FC236}">
              <a16:creationId xmlns:a16="http://schemas.microsoft.com/office/drawing/2014/main" id="{253AD7E0-0CC3-49A8-ABC1-547F0CE4F9FB}"/>
            </a:ext>
          </a:extLst>
        </xdr:cNvPr>
        <xdr:cNvCxnSpPr/>
      </xdr:nvCxnSpPr>
      <xdr:spPr>
        <a:xfrm flipV="1">
          <a:off x="8750300" y="14749653"/>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130556</xdr:rowOff>
    </xdr:from>
    <xdr:to>
      <xdr:col>41</xdr:col>
      <xdr:colOff>101600</xdr:colOff>
      <xdr:row>86</xdr:row>
      <xdr:rowOff>60706</xdr:rowOff>
    </xdr:to>
    <xdr:sp macro="" textlink="">
      <xdr:nvSpPr>
        <xdr:cNvPr id="169" name="楕円 168">
          <a:extLst>
            <a:ext uri="{FF2B5EF4-FFF2-40B4-BE49-F238E27FC236}">
              <a16:creationId xmlns:a16="http://schemas.microsoft.com/office/drawing/2014/main" id="{D24278AA-0D0D-499F-AAC3-AF8A3B3C3EAD}"/>
            </a:ext>
          </a:extLst>
        </xdr:cNvPr>
        <xdr:cNvSpPr/>
      </xdr:nvSpPr>
      <xdr:spPr>
        <a:xfrm>
          <a:off x="7810500" y="1470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8001</xdr:rowOff>
    </xdr:from>
    <xdr:to>
      <xdr:col>45</xdr:col>
      <xdr:colOff>177800</xdr:colOff>
      <xdr:row>86</xdr:row>
      <xdr:rowOff>9906</xdr:rowOff>
    </xdr:to>
    <xdr:cxnSp macro="">
      <xdr:nvCxnSpPr>
        <xdr:cNvPr id="170" name="直線コネクタ 169">
          <a:extLst>
            <a:ext uri="{FF2B5EF4-FFF2-40B4-BE49-F238E27FC236}">
              <a16:creationId xmlns:a16="http://schemas.microsoft.com/office/drawing/2014/main" id="{EE31D724-04F5-45E6-9D78-A1E4B0A56986}"/>
            </a:ext>
          </a:extLst>
        </xdr:cNvPr>
        <xdr:cNvCxnSpPr/>
      </xdr:nvCxnSpPr>
      <xdr:spPr>
        <a:xfrm flipV="1">
          <a:off x="7861300" y="14752701"/>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133604</xdr:rowOff>
    </xdr:from>
    <xdr:to>
      <xdr:col>36</xdr:col>
      <xdr:colOff>165100</xdr:colOff>
      <xdr:row>86</xdr:row>
      <xdr:rowOff>63754</xdr:rowOff>
    </xdr:to>
    <xdr:sp macro="" textlink="">
      <xdr:nvSpPr>
        <xdr:cNvPr id="171" name="楕円 170">
          <a:extLst>
            <a:ext uri="{FF2B5EF4-FFF2-40B4-BE49-F238E27FC236}">
              <a16:creationId xmlns:a16="http://schemas.microsoft.com/office/drawing/2014/main" id="{5BA50C0F-5C39-429D-82DC-72E285BD3646}"/>
            </a:ext>
          </a:extLst>
        </xdr:cNvPr>
        <xdr:cNvSpPr/>
      </xdr:nvSpPr>
      <xdr:spPr>
        <a:xfrm>
          <a:off x="6921500" y="14706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9906</xdr:rowOff>
    </xdr:from>
    <xdr:to>
      <xdr:col>41</xdr:col>
      <xdr:colOff>50800</xdr:colOff>
      <xdr:row>86</xdr:row>
      <xdr:rowOff>12954</xdr:rowOff>
    </xdr:to>
    <xdr:cxnSp macro="">
      <xdr:nvCxnSpPr>
        <xdr:cNvPr id="172" name="直線コネクタ 171">
          <a:extLst>
            <a:ext uri="{FF2B5EF4-FFF2-40B4-BE49-F238E27FC236}">
              <a16:creationId xmlns:a16="http://schemas.microsoft.com/office/drawing/2014/main" id="{11491678-EE4D-48F7-BC8E-AA8C54018CE1}"/>
            </a:ext>
          </a:extLst>
        </xdr:cNvPr>
        <xdr:cNvCxnSpPr/>
      </xdr:nvCxnSpPr>
      <xdr:spPr>
        <a:xfrm flipV="1">
          <a:off x="6972300" y="14754606"/>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44848</xdr:rowOff>
    </xdr:from>
    <xdr:ext cx="469744" cy="259045"/>
    <xdr:sp macro="" textlink="">
      <xdr:nvSpPr>
        <xdr:cNvPr id="173" name="n_1aveValue【福祉施設】&#10;一人当たり面積">
          <a:extLst>
            <a:ext uri="{FF2B5EF4-FFF2-40B4-BE49-F238E27FC236}">
              <a16:creationId xmlns:a16="http://schemas.microsoft.com/office/drawing/2014/main" id="{3C5EBEB7-EBAB-447A-8A26-D90ABF04EC8A}"/>
            </a:ext>
          </a:extLst>
        </xdr:cNvPr>
        <xdr:cNvSpPr txBox="1"/>
      </xdr:nvSpPr>
      <xdr:spPr>
        <a:xfrm>
          <a:off x="9391727" y="14275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52849</xdr:rowOff>
    </xdr:from>
    <xdr:ext cx="469744" cy="259045"/>
    <xdr:sp macro="" textlink="">
      <xdr:nvSpPr>
        <xdr:cNvPr id="174" name="n_2aveValue【福祉施設】&#10;一人当たり面積">
          <a:extLst>
            <a:ext uri="{FF2B5EF4-FFF2-40B4-BE49-F238E27FC236}">
              <a16:creationId xmlns:a16="http://schemas.microsoft.com/office/drawing/2014/main" id="{4FE6CF9D-4A21-4115-9378-F6F1FCBD19D3}"/>
            </a:ext>
          </a:extLst>
        </xdr:cNvPr>
        <xdr:cNvSpPr txBox="1"/>
      </xdr:nvSpPr>
      <xdr:spPr>
        <a:xfrm>
          <a:off x="8515427" y="14283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56278</xdr:rowOff>
    </xdr:from>
    <xdr:ext cx="469744" cy="259045"/>
    <xdr:sp macro="" textlink="">
      <xdr:nvSpPr>
        <xdr:cNvPr id="175" name="n_3aveValue【福祉施設】&#10;一人当たり面積">
          <a:extLst>
            <a:ext uri="{FF2B5EF4-FFF2-40B4-BE49-F238E27FC236}">
              <a16:creationId xmlns:a16="http://schemas.microsoft.com/office/drawing/2014/main" id="{56FAC21A-F34D-4BD5-86C3-4F68DAF15C99}"/>
            </a:ext>
          </a:extLst>
        </xdr:cNvPr>
        <xdr:cNvSpPr txBox="1"/>
      </xdr:nvSpPr>
      <xdr:spPr>
        <a:xfrm>
          <a:off x="7626427" y="14286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50944</xdr:rowOff>
    </xdr:from>
    <xdr:ext cx="469744" cy="259045"/>
    <xdr:sp macro="" textlink="">
      <xdr:nvSpPr>
        <xdr:cNvPr id="176" name="n_4aveValue【福祉施設】&#10;一人当たり面積">
          <a:extLst>
            <a:ext uri="{FF2B5EF4-FFF2-40B4-BE49-F238E27FC236}">
              <a16:creationId xmlns:a16="http://schemas.microsoft.com/office/drawing/2014/main" id="{0E209C3A-C561-4B32-A821-6ED66D235E2E}"/>
            </a:ext>
          </a:extLst>
        </xdr:cNvPr>
        <xdr:cNvSpPr txBox="1"/>
      </xdr:nvSpPr>
      <xdr:spPr>
        <a:xfrm>
          <a:off x="6737427" y="144527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46880</xdr:rowOff>
    </xdr:from>
    <xdr:ext cx="469744" cy="259045"/>
    <xdr:sp macro="" textlink="">
      <xdr:nvSpPr>
        <xdr:cNvPr id="177" name="n_1mainValue【福祉施設】&#10;一人当たり面積">
          <a:extLst>
            <a:ext uri="{FF2B5EF4-FFF2-40B4-BE49-F238E27FC236}">
              <a16:creationId xmlns:a16="http://schemas.microsoft.com/office/drawing/2014/main" id="{BAB3FD08-4879-4C80-A5A6-049B6E1F1E6E}"/>
            </a:ext>
          </a:extLst>
        </xdr:cNvPr>
        <xdr:cNvSpPr txBox="1"/>
      </xdr:nvSpPr>
      <xdr:spPr>
        <a:xfrm>
          <a:off x="9391727" y="14791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49928</xdr:rowOff>
    </xdr:from>
    <xdr:ext cx="469744" cy="259045"/>
    <xdr:sp macro="" textlink="">
      <xdr:nvSpPr>
        <xdr:cNvPr id="178" name="n_2mainValue【福祉施設】&#10;一人当たり面積">
          <a:extLst>
            <a:ext uri="{FF2B5EF4-FFF2-40B4-BE49-F238E27FC236}">
              <a16:creationId xmlns:a16="http://schemas.microsoft.com/office/drawing/2014/main" id="{97691980-B031-4D29-BA47-28E249243DCE}"/>
            </a:ext>
          </a:extLst>
        </xdr:cNvPr>
        <xdr:cNvSpPr txBox="1"/>
      </xdr:nvSpPr>
      <xdr:spPr>
        <a:xfrm>
          <a:off x="8515427" y="147946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51833</xdr:rowOff>
    </xdr:from>
    <xdr:ext cx="469744" cy="259045"/>
    <xdr:sp macro="" textlink="">
      <xdr:nvSpPr>
        <xdr:cNvPr id="179" name="n_3mainValue【福祉施設】&#10;一人当たり面積">
          <a:extLst>
            <a:ext uri="{FF2B5EF4-FFF2-40B4-BE49-F238E27FC236}">
              <a16:creationId xmlns:a16="http://schemas.microsoft.com/office/drawing/2014/main" id="{4F111D47-D73D-4F2A-9B33-7647D827CEF0}"/>
            </a:ext>
          </a:extLst>
        </xdr:cNvPr>
        <xdr:cNvSpPr txBox="1"/>
      </xdr:nvSpPr>
      <xdr:spPr>
        <a:xfrm>
          <a:off x="7626427" y="14796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54881</xdr:rowOff>
    </xdr:from>
    <xdr:ext cx="469744" cy="259045"/>
    <xdr:sp macro="" textlink="">
      <xdr:nvSpPr>
        <xdr:cNvPr id="180" name="n_4mainValue【福祉施設】&#10;一人当たり面積">
          <a:extLst>
            <a:ext uri="{FF2B5EF4-FFF2-40B4-BE49-F238E27FC236}">
              <a16:creationId xmlns:a16="http://schemas.microsoft.com/office/drawing/2014/main" id="{6E4A14A8-FEA5-49C3-BB25-2C4C79951170}"/>
            </a:ext>
          </a:extLst>
        </xdr:cNvPr>
        <xdr:cNvSpPr txBox="1"/>
      </xdr:nvSpPr>
      <xdr:spPr>
        <a:xfrm>
          <a:off x="6737427" y="14799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181" name="正方形/長方形 180">
          <a:extLst>
            <a:ext uri="{FF2B5EF4-FFF2-40B4-BE49-F238E27FC236}">
              <a16:creationId xmlns:a16="http://schemas.microsoft.com/office/drawing/2014/main" id="{74445AE8-A005-45A5-9218-314FE4185DE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182" name="正方形/長方形 181">
          <a:extLst>
            <a:ext uri="{FF2B5EF4-FFF2-40B4-BE49-F238E27FC236}">
              <a16:creationId xmlns:a16="http://schemas.microsoft.com/office/drawing/2014/main" id="{D4775B0C-3470-40B6-B626-AB4992FF5E39}"/>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183" name="正方形/長方形 182">
          <a:extLst>
            <a:ext uri="{FF2B5EF4-FFF2-40B4-BE49-F238E27FC236}">
              <a16:creationId xmlns:a16="http://schemas.microsoft.com/office/drawing/2014/main" id="{E1AB7E4D-BC29-4B88-BE72-422CE9C348A3}"/>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184" name="正方形/長方形 183">
          <a:extLst>
            <a:ext uri="{FF2B5EF4-FFF2-40B4-BE49-F238E27FC236}">
              <a16:creationId xmlns:a16="http://schemas.microsoft.com/office/drawing/2014/main" id="{1A315431-EB47-4FE5-8374-8444BCFB43F1}"/>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185" name="正方形/長方形 184">
          <a:extLst>
            <a:ext uri="{FF2B5EF4-FFF2-40B4-BE49-F238E27FC236}">
              <a16:creationId xmlns:a16="http://schemas.microsoft.com/office/drawing/2014/main" id="{A3ACE1B2-B892-426F-B877-E1CDA3B6595D}"/>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186" name="正方形/長方形 185">
          <a:extLst>
            <a:ext uri="{FF2B5EF4-FFF2-40B4-BE49-F238E27FC236}">
              <a16:creationId xmlns:a16="http://schemas.microsoft.com/office/drawing/2014/main" id="{FC1A44F4-AD92-433C-8D0C-75F66018F6EF}"/>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187" name="正方形/長方形 186">
          <a:extLst>
            <a:ext uri="{FF2B5EF4-FFF2-40B4-BE49-F238E27FC236}">
              <a16:creationId xmlns:a16="http://schemas.microsoft.com/office/drawing/2014/main" id="{9447A964-9B03-40B6-8F7D-48CC08D4A37F}"/>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188" name="正方形/長方形 187">
          <a:extLst>
            <a:ext uri="{FF2B5EF4-FFF2-40B4-BE49-F238E27FC236}">
              <a16:creationId xmlns:a16="http://schemas.microsoft.com/office/drawing/2014/main" id="{196D6577-3994-4B6F-8E83-AC6BE4F7CF2A}"/>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189" name="正方形/長方形 188">
          <a:extLst>
            <a:ext uri="{FF2B5EF4-FFF2-40B4-BE49-F238E27FC236}">
              <a16:creationId xmlns:a16="http://schemas.microsoft.com/office/drawing/2014/main" id="{0E30BE54-62CB-4127-AB48-041ABD4DBE1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190" name="正方形/長方形 189">
          <a:extLst>
            <a:ext uri="{FF2B5EF4-FFF2-40B4-BE49-F238E27FC236}">
              <a16:creationId xmlns:a16="http://schemas.microsoft.com/office/drawing/2014/main" id="{91795EDE-A551-4FD9-9C76-37581CAF7C4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191" name="正方形/長方形 190">
          <a:extLst>
            <a:ext uri="{FF2B5EF4-FFF2-40B4-BE49-F238E27FC236}">
              <a16:creationId xmlns:a16="http://schemas.microsoft.com/office/drawing/2014/main" id="{3A9613D8-DC11-469D-B124-7AC3A7E30270}"/>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192" name="正方形/長方形 191">
          <a:extLst>
            <a:ext uri="{FF2B5EF4-FFF2-40B4-BE49-F238E27FC236}">
              <a16:creationId xmlns:a16="http://schemas.microsoft.com/office/drawing/2014/main" id="{AB8843A5-A2E3-4CB8-9F7E-1BDDAFB9956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193" name="正方形/長方形 192">
          <a:extLst>
            <a:ext uri="{FF2B5EF4-FFF2-40B4-BE49-F238E27FC236}">
              <a16:creationId xmlns:a16="http://schemas.microsoft.com/office/drawing/2014/main" id="{441D36AA-303D-4827-95F8-8FA32D05D75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194" name="正方形/長方形 193">
          <a:extLst>
            <a:ext uri="{FF2B5EF4-FFF2-40B4-BE49-F238E27FC236}">
              <a16:creationId xmlns:a16="http://schemas.microsoft.com/office/drawing/2014/main" id="{152175BC-BD61-483B-B26D-4AB9BB48295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195" name="正方形/長方形 194">
          <a:extLst>
            <a:ext uri="{FF2B5EF4-FFF2-40B4-BE49-F238E27FC236}">
              <a16:creationId xmlns:a16="http://schemas.microsoft.com/office/drawing/2014/main" id="{419C692B-CE05-4970-B301-D03671AC0D84}"/>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196" name="正方形/長方形 195">
          <a:extLst>
            <a:ext uri="{FF2B5EF4-FFF2-40B4-BE49-F238E27FC236}">
              <a16:creationId xmlns:a16="http://schemas.microsoft.com/office/drawing/2014/main" id="{104FB3C0-DF90-4E55-88C5-0E1576BE9E6C}"/>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197" name="正方形/長方形 196">
          <a:extLst>
            <a:ext uri="{FF2B5EF4-FFF2-40B4-BE49-F238E27FC236}">
              <a16:creationId xmlns:a16="http://schemas.microsoft.com/office/drawing/2014/main" id="{03B12920-BD80-48C4-8402-C6826660E87E}"/>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198" name="正方形/長方形 197">
          <a:extLst>
            <a:ext uri="{FF2B5EF4-FFF2-40B4-BE49-F238E27FC236}">
              <a16:creationId xmlns:a16="http://schemas.microsoft.com/office/drawing/2014/main" id="{E4581BED-37CB-4EBB-9CEB-949D4822322C}"/>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199" name="正方形/長方形 198">
          <a:extLst>
            <a:ext uri="{FF2B5EF4-FFF2-40B4-BE49-F238E27FC236}">
              <a16:creationId xmlns:a16="http://schemas.microsoft.com/office/drawing/2014/main" id="{02105B24-CDDB-4C35-AB08-1F1DC5261F77}"/>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00" name="正方形/長方形 199">
          <a:extLst>
            <a:ext uri="{FF2B5EF4-FFF2-40B4-BE49-F238E27FC236}">
              <a16:creationId xmlns:a16="http://schemas.microsoft.com/office/drawing/2014/main" id="{C83948FB-20C3-48DC-B9FF-D9F0261E7C5C}"/>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01" name="正方形/長方形 200">
          <a:extLst>
            <a:ext uri="{FF2B5EF4-FFF2-40B4-BE49-F238E27FC236}">
              <a16:creationId xmlns:a16="http://schemas.microsoft.com/office/drawing/2014/main" id="{96A7F2F5-A90F-468B-B6E6-929AB7DA9DC4}"/>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02" name="正方形/長方形 201">
          <a:extLst>
            <a:ext uri="{FF2B5EF4-FFF2-40B4-BE49-F238E27FC236}">
              <a16:creationId xmlns:a16="http://schemas.microsoft.com/office/drawing/2014/main" id="{F7F58636-BFE6-4252-9EE4-95DD65C094B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03" name="正方形/長方形 202">
          <a:extLst>
            <a:ext uri="{FF2B5EF4-FFF2-40B4-BE49-F238E27FC236}">
              <a16:creationId xmlns:a16="http://schemas.microsoft.com/office/drawing/2014/main" id="{F62A3571-5E7C-413E-B963-F1B49789AEB6}"/>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04" name="正方形/長方形 203">
          <a:extLst>
            <a:ext uri="{FF2B5EF4-FFF2-40B4-BE49-F238E27FC236}">
              <a16:creationId xmlns:a16="http://schemas.microsoft.com/office/drawing/2014/main" id="{5F2DC957-0F02-4678-98E9-40F68B495C75}"/>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205" name="テキスト ボックス 204">
          <a:extLst>
            <a:ext uri="{FF2B5EF4-FFF2-40B4-BE49-F238E27FC236}">
              <a16:creationId xmlns:a16="http://schemas.microsoft.com/office/drawing/2014/main" id="{8ECC39CF-C778-4025-B90E-A63F08CD32BC}"/>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206" name="直線コネクタ 205">
          <a:extLst>
            <a:ext uri="{FF2B5EF4-FFF2-40B4-BE49-F238E27FC236}">
              <a16:creationId xmlns:a16="http://schemas.microsoft.com/office/drawing/2014/main" id="{54267719-E6AB-4B9C-800B-BAD58635B1AB}"/>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207" name="テキスト ボックス 206">
          <a:extLst>
            <a:ext uri="{FF2B5EF4-FFF2-40B4-BE49-F238E27FC236}">
              <a16:creationId xmlns:a16="http://schemas.microsoft.com/office/drawing/2014/main" id="{A28B9CF9-C663-43D7-9CEB-1AAE7FEEC1A1}"/>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208" name="直線コネクタ 207">
          <a:extLst>
            <a:ext uri="{FF2B5EF4-FFF2-40B4-BE49-F238E27FC236}">
              <a16:creationId xmlns:a16="http://schemas.microsoft.com/office/drawing/2014/main" id="{EEB98D91-0F90-47D2-A51E-11248BDC3E3D}"/>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209" name="テキスト ボックス 208">
          <a:extLst>
            <a:ext uri="{FF2B5EF4-FFF2-40B4-BE49-F238E27FC236}">
              <a16:creationId xmlns:a16="http://schemas.microsoft.com/office/drawing/2014/main" id="{1BDF2A6A-1166-417A-8320-FEA3287585C1}"/>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210" name="直線コネクタ 209">
          <a:extLst>
            <a:ext uri="{FF2B5EF4-FFF2-40B4-BE49-F238E27FC236}">
              <a16:creationId xmlns:a16="http://schemas.microsoft.com/office/drawing/2014/main" id="{4D5DF148-F849-4CE5-9CFA-2DC9F856907B}"/>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211" name="テキスト ボックス 210">
          <a:extLst>
            <a:ext uri="{FF2B5EF4-FFF2-40B4-BE49-F238E27FC236}">
              <a16:creationId xmlns:a16="http://schemas.microsoft.com/office/drawing/2014/main" id="{286DCCBF-8D8A-4C37-8C1B-DD6ED632C9C6}"/>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212" name="直線コネクタ 211">
          <a:extLst>
            <a:ext uri="{FF2B5EF4-FFF2-40B4-BE49-F238E27FC236}">
              <a16:creationId xmlns:a16="http://schemas.microsoft.com/office/drawing/2014/main" id="{06C32FE6-B878-42B2-ACF9-39C000A9BD8E}"/>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213" name="テキスト ボックス 212">
          <a:extLst>
            <a:ext uri="{FF2B5EF4-FFF2-40B4-BE49-F238E27FC236}">
              <a16:creationId xmlns:a16="http://schemas.microsoft.com/office/drawing/2014/main" id="{A64B4404-4730-48D6-99CD-12E56A21532C}"/>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214" name="直線コネクタ 213">
          <a:extLst>
            <a:ext uri="{FF2B5EF4-FFF2-40B4-BE49-F238E27FC236}">
              <a16:creationId xmlns:a16="http://schemas.microsoft.com/office/drawing/2014/main" id="{4A1EAAF8-36AA-4D5F-B977-4C4BE70842F8}"/>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215" name="テキスト ボックス 214">
          <a:extLst>
            <a:ext uri="{FF2B5EF4-FFF2-40B4-BE49-F238E27FC236}">
              <a16:creationId xmlns:a16="http://schemas.microsoft.com/office/drawing/2014/main" id="{4B0DFDF8-79A4-4AC7-B5E9-44F792024F06}"/>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216" name="直線コネクタ 215">
          <a:extLst>
            <a:ext uri="{FF2B5EF4-FFF2-40B4-BE49-F238E27FC236}">
              <a16:creationId xmlns:a16="http://schemas.microsoft.com/office/drawing/2014/main" id="{1B79DC26-BFFC-4BD1-8275-3649AA8D890A}"/>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217" name="テキスト ボックス 216">
          <a:extLst>
            <a:ext uri="{FF2B5EF4-FFF2-40B4-BE49-F238E27FC236}">
              <a16:creationId xmlns:a16="http://schemas.microsoft.com/office/drawing/2014/main" id="{76F8B8C2-EE2E-4E75-B905-A67004FC38CB}"/>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218" name="直線コネクタ 217">
          <a:extLst>
            <a:ext uri="{FF2B5EF4-FFF2-40B4-BE49-F238E27FC236}">
              <a16:creationId xmlns:a16="http://schemas.microsoft.com/office/drawing/2014/main" id="{42011FC5-3D12-4ED6-8DD5-C4F8B27B958E}"/>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219" name="テキスト ボックス 218">
          <a:extLst>
            <a:ext uri="{FF2B5EF4-FFF2-40B4-BE49-F238E27FC236}">
              <a16:creationId xmlns:a16="http://schemas.microsoft.com/office/drawing/2014/main" id="{BBFFD4DF-471B-4A5B-9209-4CF2F71574A4}"/>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220" name="直線コネクタ 219">
          <a:extLst>
            <a:ext uri="{FF2B5EF4-FFF2-40B4-BE49-F238E27FC236}">
              <a16:creationId xmlns:a16="http://schemas.microsoft.com/office/drawing/2014/main" id="{34C3E668-D451-4D5E-9D21-038896B7730A}"/>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221" name="【一般廃棄物処理施設】&#10;有形固定資産減価償却率グラフ枠">
          <a:extLst>
            <a:ext uri="{FF2B5EF4-FFF2-40B4-BE49-F238E27FC236}">
              <a16:creationId xmlns:a16="http://schemas.microsoft.com/office/drawing/2014/main" id="{59F0C090-8FC0-4A17-923C-1B89CEE76218}"/>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68036</xdr:rowOff>
    </xdr:from>
    <xdr:to>
      <xdr:col>85</xdr:col>
      <xdr:colOff>126364</xdr:colOff>
      <xdr:row>42</xdr:row>
      <xdr:rowOff>92528</xdr:rowOff>
    </xdr:to>
    <xdr:cxnSp macro="">
      <xdr:nvCxnSpPr>
        <xdr:cNvPr id="222" name="直線コネクタ 221">
          <a:extLst>
            <a:ext uri="{FF2B5EF4-FFF2-40B4-BE49-F238E27FC236}">
              <a16:creationId xmlns:a16="http://schemas.microsoft.com/office/drawing/2014/main" id="{5457AED5-6D48-44A3-A156-0970890F31E3}"/>
            </a:ext>
          </a:extLst>
        </xdr:cNvPr>
        <xdr:cNvCxnSpPr/>
      </xdr:nvCxnSpPr>
      <xdr:spPr>
        <a:xfrm flipV="1">
          <a:off x="16318864" y="5725886"/>
          <a:ext cx="0" cy="15675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223" name="【一般廃棄物処理施設】&#10;有形固定資産減価償却率最小値テキスト">
          <a:extLst>
            <a:ext uri="{FF2B5EF4-FFF2-40B4-BE49-F238E27FC236}">
              <a16:creationId xmlns:a16="http://schemas.microsoft.com/office/drawing/2014/main" id="{7EB259FD-8B9E-4F96-A770-812F988985BD}"/>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224" name="直線コネクタ 223">
          <a:extLst>
            <a:ext uri="{FF2B5EF4-FFF2-40B4-BE49-F238E27FC236}">
              <a16:creationId xmlns:a16="http://schemas.microsoft.com/office/drawing/2014/main" id="{08FA5910-B347-4D1C-AEAD-28DD286C93C7}"/>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14713</xdr:rowOff>
    </xdr:from>
    <xdr:ext cx="340478" cy="259045"/>
    <xdr:sp macro="" textlink="">
      <xdr:nvSpPr>
        <xdr:cNvPr id="225" name="【一般廃棄物処理施設】&#10;有形固定資産減価償却率最大値テキスト">
          <a:extLst>
            <a:ext uri="{FF2B5EF4-FFF2-40B4-BE49-F238E27FC236}">
              <a16:creationId xmlns:a16="http://schemas.microsoft.com/office/drawing/2014/main" id="{307D85C3-365E-4A3B-9740-1DB3A2539890}"/>
            </a:ext>
          </a:extLst>
        </xdr:cNvPr>
        <xdr:cNvSpPr txBox="1"/>
      </xdr:nvSpPr>
      <xdr:spPr>
        <a:xfrm>
          <a:off x="16357600" y="550111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68036</xdr:rowOff>
    </xdr:from>
    <xdr:to>
      <xdr:col>86</xdr:col>
      <xdr:colOff>25400</xdr:colOff>
      <xdr:row>33</xdr:row>
      <xdr:rowOff>68036</xdr:rowOff>
    </xdr:to>
    <xdr:cxnSp macro="">
      <xdr:nvCxnSpPr>
        <xdr:cNvPr id="226" name="直線コネクタ 225">
          <a:extLst>
            <a:ext uri="{FF2B5EF4-FFF2-40B4-BE49-F238E27FC236}">
              <a16:creationId xmlns:a16="http://schemas.microsoft.com/office/drawing/2014/main" id="{736227CB-FC8C-4FF4-9940-2FA30676D5A3}"/>
            </a:ext>
          </a:extLst>
        </xdr:cNvPr>
        <xdr:cNvCxnSpPr/>
      </xdr:nvCxnSpPr>
      <xdr:spPr>
        <a:xfrm>
          <a:off x="16230600" y="57258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113591</xdr:rowOff>
    </xdr:from>
    <xdr:ext cx="405111" cy="259045"/>
    <xdr:sp macro="" textlink="">
      <xdr:nvSpPr>
        <xdr:cNvPr id="227" name="【一般廃棄物処理施設】&#10;有形固定資産減価償却率平均値テキスト">
          <a:extLst>
            <a:ext uri="{FF2B5EF4-FFF2-40B4-BE49-F238E27FC236}">
              <a16:creationId xmlns:a16="http://schemas.microsoft.com/office/drawing/2014/main" id="{5C962C6C-B8B6-4815-9F20-141886261C93}"/>
            </a:ext>
          </a:extLst>
        </xdr:cNvPr>
        <xdr:cNvSpPr txBox="1"/>
      </xdr:nvSpPr>
      <xdr:spPr>
        <a:xfrm>
          <a:off x="16357600" y="64572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90715</xdr:rowOff>
    </xdr:from>
    <xdr:to>
      <xdr:col>85</xdr:col>
      <xdr:colOff>177800</xdr:colOff>
      <xdr:row>39</xdr:row>
      <xdr:rowOff>20865</xdr:rowOff>
    </xdr:to>
    <xdr:sp macro="" textlink="">
      <xdr:nvSpPr>
        <xdr:cNvPr id="228" name="フローチャート: 判断 227">
          <a:extLst>
            <a:ext uri="{FF2B5EF4-FFF2-40B4-BE49-F238E27FC236}">
              <a16:creationId xmlns:a16="http://schemas.microsoft.com/office/drawing/2014/main" id="{AFD51263-1B2E-47F8-A8EA-1D43B2DC1C32}"/>
            </a:ext>
          </a:extLst>
        </xdr:cNvPr>
        <xdr:cNvSpPr/>
      </xdr:nvSpPr>
      <xdr:spPr>
        <a:xfrm>
          <a:off x="16268700" y="660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80917</xdr:rowOff>
    </xdr:from>
    <xdr:to>
      <xdr:col>81</xdr:col>
      <xdr:colOff>101600</xdr:colOff>
      <xdr:row>39</xdr:row>
      <xdr:rowOff>11067</xdr:rowOff>
    </xdr:to>
    <xdr:sp macro="" textlink="">
      <xdr:nvSpPr>
        <xdr:cNvPr id="229" name="フローチャート: 判断 228">
          <a:extLst>
            <a:ext uri="{FF2B5EF4-FFF2-40B4-BE49-F238E27FC236}">
              <a16:creationId xmlns:a16="http://schemas.microsoft.com/office/drawing/2014/main" id="{AAA9EAF6-D5D6-4CD8-8A0B-5404BD4CBEDF}"/>
            </a:ext>
          </a:extLst>
        </xdr:cNvPr>
        <xdr:cNvSpPr/>
      </xdr:nvSpPr>
      <xdr:spPr>
        <a:xfrm>
          <a:off x="15430500" y="659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18869</xdr:rowOff>
    </xdr:from>
    <xdr:to>
      <xdr:col>76</xdr:col>
      <xdr:colOff>165100</xdr:colOff>
      <xdr:row>38</xdr:row>
      <xdr:rowOff>120469</xdr:rowOff>
    </xdr:to>
    <xdr:sp macro="" textlink="">
      <xdr:nvSpPr>
        <xdr:cNvPr id="230" name="フローチャート: 判断 229">
          <a:extLst>
            <a:ext uri="{FF2B5EF4-FFF2-40B4-BE49-F238E27FC236}">
              <a16:creationId xmlns:a16="http://schemas.microsoft.com/office/drawing/2014/main" id="{CA73E2EC-D1DD-4BFD-BEAC-5E05DD5BE7AB}"/>
            </a:ext>
          </a:extLst>
        </xdr:cNvPr>
        <xdr:cNvSpPr/>
      </xdr:nvSpPr>
      <xdr:spPr>
        <a:xfrm>
          <a:off x="14541500" y="653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35197</xdr:rowOff>
    </xdr:from>
    <xdr:to>
      <xdr:col>72</xdr:col>
      <xdr:colOff>38100</xdr:colOff>
      <xdr:row>38</xdr:row>
      <xdr:rowOff>136797</xdr:rowOff>
    </xdr:to>
    <xdr:sp macro="" textlink="">
      <xdr:nvSpPr>
        <xdr:cNvPr id="231" name="フローチャート: 判断 230">
          <a:extLst>
            <a:ext uri="{FF2B5EF4-FFF2-40B4-BE49-F238E27FC236}">
              <a16:creationId xmlns:a16="http://schemas.microsoft.com/office/drawing/2014/main" id="{9F4AA4AE-FEF4-4B70-B7A9-2D3D2802F483}"/>
            </a:ext>
          </a:extLst>
        </xdr:cNvPr>
        <xdr:cNvSpPr/>
      </xdr:nvSpPr>
      <xdr:spPr>
        <a:xfrm>
          <a:off x="13652500" y="6550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27033</xdr:rowOff>
    </xdr:from>
    <xdr:to>
      <xdr:col>67</xdr:col>
      <xdr:colOff>101600</xdr:colOff>
      <xdr:row>38</xdr:row>
      <xdr:rowOff>128633</xdr:rowOff>
    </xdr:to>
    <xdr:sp macro="" textlink="">
      <xdr:nvSpPr>
        <xdr:cNvPr id="232" name="フローチャート: 判断 231">
          <a:extLst>
            <a:ext uri="{FF2B5EF4-FFF2-40B4-BE49-F238E27FC236}">
              <a16:creationId xmlns:a16="http://schemas.microsoft.com/office/drawing/2014/main" id="{9DCFF0E2-C05D-4CA8-A79A-41D23D9F213E}"/>
            </a:ext>
          </a:extLst>
        </xdr:cNvPr>
        <xdr:cNvSpPr/>
      </xdr:nvSpPr>
      <xdr:spPr>
        <a:xfrm>
          <a:off x="12763500" y="654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233" name="テキスト ボックス 232">
          <a:extLst>
            <a:ext uri="{FF2B5EF4-FFF2-40B4-BE49-F238E27FC236}">
              <a16:creationId xmlns:a16="http://schemas.microsoft.com/office/drawing/2014/main" id="{88B055E7-BF7A-45D4-8C9F-CBBBE4B1D043}"/>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234" name="テキスト ボックス 233">
          <a:extLst>
            <a:ext uri="{FF2B5EF4-FFF2-40B4-BE49-F238E27FC236}">
              <a16:creationId xmlns:a16="http://schemas.microsoft.com/office/drawing/2014/main" id="{41395E8F-62F4-42CA-B7E8-72FBC593CB9F}"/>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235" name="テキスト ボックス 234">
          <a:extLst>
            <a:ext uri="{FF2B5EF4-FFF2-40B4-BE49-F238E27FC236}">
              <a16:creationId xmlns:a16="http://schemas.microsoft.com/office/drawing/2014/main" id="{06362DBD-1439-4B85-BE53-56BAF4AE80A7}"/>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236" name="テキスト ボックス 235">
          <a:extLst>
            <a:ext uri="{FF2B5EF4-FFF2-40B4-BE49-F238E27FC236}">
              <a16:creationId xmlns:a16="http://schemas.microsoft.com/office/drawing/2014/main" id="{4DD32AB8-85CF-4D97-BC36-452D8FDDAC9F}"/>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237" name="テキスト ボックス 236">
          <a:extLst>
            <a:ext uri="{FF2B5EF4-FFF2-40B4-BE49-F238E27FC236}">
              <a16:creationId xmlns:a16="http://schemas.microsoft.com/office/drawing/2014/main" id="{B489184B-A54C-479F-845B-73E27B6BB0E9}"/>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89081</xdr:rowOff>
    </xdr:from>
    <xdr:to>
      <xdr:col>85</xdr:col>
      <xdr:colOff>177800</xdr:colOff>
      <xdr:row>40</xdr:row>
      <xdr:rowOff>19231</xdr:rowOff>
    </xdr:to>
    <xdr:sp macro="" textlink="">
      <xdr:nvSpPr>
        <xdr:cNvPr id="238" name="楕円 237">
          <a:extLst>
            <a:ext uri="{FF2B5EF4-FFF2-40B4-BE49-F238E27FC236}">
              <a16:creationId xmlns:a16="http://schemas.microsoft.com/office/drawing/2014/main" id="{2976D6C0-677C-430D-837B-B3F81BA887BC}"/>
            </a:ext>
          </a:extLst>
        </xdr:cNvPr>
        <xdr:cNvSpPr/>
      </xdr:nvSpPr>
      <xdr:spPr>
        <a:xfrm>
          <a:off x="16268700" y="677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67508</xdr:rowOff>
    </xdr:from>
    <xdr:ext cx="405111" cy="259045"/>
    <xdr:sp macro="" textlink="">
      <xdr:nvSpPr>
        <xdr:cNvPr id="239" name="【一般廃棄物処理施設】&#10;有形固定資産減価償却率該当値テキスト">
          <a:extLst>
            <a:ext uri="{FF2B5EF4-FFF2-40B4-BE49-F238E27FC236}">
              <a16:creationId xmlns:a16="http://schemas.microsoft.com/office/drawing/2014/main" id="{9C1A8243-CF3D-40AD-A180-4A6BDB8CE51B}"/>
            </a:ext>
          </a:extLst>
        </xdr:cNvPr>
        <xdr:cNvSpPr txBox="1"/>
      </xdr:nvSpPr>
      <xdr:spPr>
        <a:xfrm>
          <a:off x="16357600" y="675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49893</xdr:rowOff>
    </xdr:from>
    <xdr:to>
      <xdr:col>81</xdr:col>
      <xdr:colOff>101600</xdr:colOff>
      <xdr:row>39</xdr:row>
      <xdr:rowOff>151493</xdr:rowOff>
    </xdr:to>
    <xdr:sp macro="" textlink="">
      <xdr:nvSpPr>
        <xdr:cNvPr id="240" name="楕円 239">
          <a:extLst>
            <a:ext uri="{FF2B5EF4-FFF2-40B4-BE49-F238E27FC236}">
              <a16:creationId xmlns:a16="http://schemas.microsoft.com/office/drawing/2014/main" id="{F21F5F3D-4F4C-4178-9879-1A91D9D6E628}"/>
            </a:ext>
          </a:extLst>
        </xdr:cNvPr>
        <xdr:cNvSpPr/>
      </xdr:nvSpPr>
      <xdr:spPr>
        <a:xfrm>
          <a:off x="15430500" y="673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100693</xdr:rowOff>
    </xdr:from>
    <xdr:to>
      <xdr:col>85</xdr:col>
      <xdr:colOff>127000</xdr:colOff>
      <xdr:row>39</xdr:row>
      <xdr:rowOff>139881</xdr:rowOff>
    </xdr:to>
    <xdr:cxnSp macro="">
      <xdr:nvCxnSpPr>
        <xdr:cNvPr id="241" name="直線コネクタ 240">
          <a:extLst>
            <a:ext uri="{FF2B5EF4-FFF2-40B4-BE49-F238E27FC236}">
              <a16:creationId xmlns:a16="http://schemas.microsoft.com/office/drawing/2014/main" id="{7D0FB236-6334-4C37-941B-C8FF0349E7F9}"/>
            </a:ext>
          </a:extLst>
        </xdr:cNvPr>
        <xdr:cNvCxnSpPr/>
      </xdr:nvCxnSpPr>
      <xdr:spPr>
        <a:xfrm>
          <a:off x="15481300" y="6787243"/>
          <a:ext cx="8382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10704</xdr:rowOff>
    </xdr:from>
    <xdr:to>
      <xdr:col>76</xdr:col>
      <xdr:colOff>165100</xdr:colOff>
      <xdr:row>39</xdr:row>
      <xdr:rowOff>112304</xdr:rowOff>
    </xdr:to>
    <xdr:sp macro="" textlink="">
      <xdr:nvSpPr>
        <xdr:cNvPr id="242" name="楕円 241">
          <a:extLst>
            <a:ext uri="{FF2B5EF4-FFF2-40B4-BE49-F238E27FC236}">
              <a16:creationId xmlns:a16="http://schemas.microsoft.com/office/drawing/2014/main" id="{4BEAE585-06E7-4EE2-A6DC-AA688D60BA58}"/>
            </a:ext>
          </a:extLst>
        </xdr:cNvPr>
        <xdr:cNvSpPr/>
      </xdr:nvSpPr>
      <xdr:spPr>
        <a:xfrm>
          <a:off x="14541500" y="669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61504</xdr:rowOff>
    </xdr:from>
    <xdr:to>
      <xdr:col>81</xdr:col>
      <xdr:colOff>50800</xdr:colOff>
      <xdr:row>39</xdr:row>
      <xdr:rowOff>100693</xdr:rowOff>
    </xdr:to>
    <xdr:cxnSp macro="">
      <xdr:nvCxnSpPr>
        <xdr:cNvPr id="243" name="直線コネクタ 242">
          <a:extLst>
            <a:ext uri="{FF2B5EF4-FFF2-40B4-BE49-F238E27FC236}">
              <a16:creationId xmlns:a16="http://schemas.microsoft.com/office/drawing/2014/main" id="{3FECABE4-F90A-4032-92C7-31F1F1246F97}"/>
            </a:ext>
          </a:extLst>
        </xdr:cNvPr>
        <xdr:cNvCxnSpPr/>
      </xdr:nvCxnSpPr>
      <xdr:spPr>
        <a:xfrm>
          <a:off x="14592300" y="6748054"/>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141333</xdr:rowOff>
    </xdr:from>
    <xdr:to>
      <xdr:col>72</xdr:col>
      <xdr:colOff>38100</xdr:colOff>
      <xdr:row>39</xdr:row>
      <xdr:rowOff>71483</xdr:rowOff>
    </xdr:to>
    <xdr:sp macro="" textlink="">
      <xdr:nvSpPr>
        <xdr:cNvPr id="244" name="楕円 243">
          <a:extLst>
            <a:ext uri="{FF2B5EF4-FFF2-40B4-BE49-F238E27FC236}">
              <a16:creationId xmlns:a16="http://schemas.microsoft.com/office/drawing/2014/main" id="{243B92D1-5A81-40AD-8F87-AEA8E68283C6}"/>
            </a:ext>
          </a:extLst>
        </xdr:cNvPr>
        <xdr:cNvSpPr/>
      </xdr:nvSpPr>
      <xdr:spPr>
        <a:xfrm>
          <a:off x="13652500" y="6656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20683</xdr:rowOff>
    </xdr:from>
    <xdr:to>
      <xdr:col>76</xdr:col>
      <xdr:colOff>114300</xdr:colOff>
      <xdr:row>39</xdr:row>
      <xdr:rowOff>61504</xdr:rowOff>
    </xdr:to>
    <xdr:cxnSp macro="">
      <xdr:nvCxnSpPr>
        <xdr:cNvPr id="245" name="直線コネクタ 244">
          <a:extLst>
            <a:ext uri="{FF2B5EF4-FFF2-40B4-BE49-F238E27FC236}">
              <a16:creationId xmlns:a16="http://schemas.microsoft.com/office/drawing/2014/main" id="{CB8A61F5-949E-42D2-A27F-9498DC2B99CC}"/>
            </a:ext>
          </a:extLst>
        </xdr:cNvPr>
        <xdr:cNvCxnSpPr/>
      </xdr:nvCxnSpPr>
      <xdr:spPr>
        <a:xfrm>
          <a:off x="13703300" y="6707233"/>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38</xdr:row>
      <xdr:rowOff>97246</xdr:rowOff>
    </xdr:from>
    <xdr:to>
      <xdr:col>67</xdr:col>
      <xdr:colOff>101600</xdr:colOff>
      <xdr:row>39</xdr:row>
      <xdr:rowOff>27396</xdr:rowOff>
    </xdr:to>
    <xdr:sp macro="" textlink="">
      <xdr:nvSpPr>
        <xdr:cNvPr id="246" name="楕円 245">
          <a:extLst>
            <a:ext uri="{FF2B5EF4-FFF2-40B4-BE49-F238E27FC236}">
              <a16:creationId xmlns:a16="http://schemas.microsoft.com/office/drawing/2014/main" id="{0CD28F86-4CA3-41F7-856A-28CB346659E6}"/>
            </a:ext>
          </a:extLst>
        </xdr:cNvPr>
        <xdr:cNvSpPr/>
      </xdr:nvSpPr>
      <xdr:spPr>
        <a:xfrm>
          <a:off x="12763500" y="6612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148046</xdr:rowOff>
    </xdr:from>
    <xdr:to>
      <xdr:col>71</xdr:col>
      <xdr:colOff>177800</xdr:colOff>
      <xdr:row>39</xdr:row>
      <xdr:rowOff>20683</xdr:rowOff>
    </xdr:to>
    <xdr:cxnSp macro="">
      <xdr:nvCxnSpPr>
        <xdr:cNvPr id="247" name="直線コネクタ 246">
          <a:extLst>
            <a:ext uri="{FF2B5EF4-FFF2-40B4-BE49-F238E27FC236}">
              <a16:creationId xmlns:a16="http://schemas.microsoft.com/office/drawing/2014/main" id="{3378CBAD-2FEA-41BC-B747-3FCB337FFFE6}"/>
            </a:ext>
          </a:extLst>
        </xdr:cNvPr>
        <xdr:cNvCxnSpPr/>
      </xdr:nvCxnSpPr>
      <xdr:spPr>
        <a:xfrm>
          <a:off x="12814300" y="6663146"/>
          <a:ext cx="889000" cy="44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27594</xdr:rowOff>
    </xdr:from>
    <xdr:ext cx="405111" cy="259045"/>
    <xdr:sp macro="" textlink="">
      <xdr:nvSpPr>
        <xdr:cNvPr id="248" name="n_1aveValue【一般廃棄物処理施設】&#10;有形固定資産減価償却率">
          <a:extLst>
            <a:ext uri="{FF2B5EF4-FFF2-40B4-BE49-F238E27FC236}">
              <a16:creationId xmlns:a16="http://schemas.microsoft.com/office/drawing/2014/main" id="{BF8EDD4A-08FC-49DC-A26D-0A89D89C40BD}"/>
            </a:ext>
          </a:extLst>
        </xdr:cNvPr>
        <xdr:cNvSpPr txBox="1"/>
      </xdr:nvSpPr>
      <xdr:spPr>
        <a:xfrm>
          <a:off x="15266044" y="63712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136996</xdr:rowOff>
    </xdr:from>
    <xdr:ext cx="405111" cy="259045"/>
    <xdr:sp macro="" textlink="">
      <xdr:nvSpPr>
        <xdr:cNvPr id="249" name="n_2aveValue【一般廃棄物処理施設】&#10;有形固定資産減価償却率">
          <a:extLst>
            <a:ext uri="{FF2B5EF4-FFF2-40B4-BE49-F238E27FC236}">
              <a16:creationId xmlns:a16="http://schemas.microsoft.com/office/drawing/2014/main" id="{F5D4BED1-CC37-4F52-9A87-F63D95C6EE9A}"/>
            </a:ext>
          </a:extLst>
        </xdr:cNvPr>
        <xdr:cNvSpPr txBox="1"/>
      </xdr:nvSpPr>
      <xdr:spPr>
        <a:xfrm>
          <a:off x="14389744" y="63091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153324</xdr:rowOff>
    </xdr:from>
    <xdr:ext cx="405111" cy="259045"/>
    <xdr:sp macro="" textlink="">
      <xdr:nvSpPr>
        <xdr:cNvPr id="250" name="n_3aveValue【一般廃棄物処理施設】&#10;有形固定資産減価償却率">
          <a:extLst>
            <a:ext uri="{FF2B5EF4-FFF2-40B4-BE49-F238E27FC236}">
              <a16:creationId xmlns:a16="http://schemas.microsoft.com/office/drawing/2014/main" id="{09F443CE-1BC8-4EAE-BEB7-B9D694616B63}"/>
            </a:ext>
          </a:extLst>
        </xdr:cNvPr>
        <xdr:cNvSpPr txBox="1"/>
      </xdr:nvSpPr>
      <xdr:spPr>
        <a:xfrm>
          <a:off x="13500744" y="6325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145160</xdr:rowOff>
    </xdr:from>
    <xdr:ext cx="405111" cy="259045"/>
    <xdr:sp macro="" textlink="">
      <xdr:nvSpPr>
        <xdr:cNvPr id="251" name="n_4aveValue【一般廃棄物処理施設】&#10;有形固定資産減価償却率">
          <a:extLst>
            <a:ext uri="{FF2B5EF4-FFF2-40B4-BE49-F238E27FC236}">
              <a16:creationId xmlns:a16="http://schemas.microsoft.com/office/drawing/2014/main" id="{6FB33223-413E-4656-8081-66C2F17692EF}"/>
            </a:ext>
          </a:extLst>
        </xdr:cNvPr>
        <xdr:cNvSpPr txBox="1"/>
      </xdr:nvSpPr>
      <xdr:spPr>
        <a:xfrm>
          <a:off x="12611744" y="6317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142620</xdr:rowOff>
    </xdr:from>
    <xdr:ext cx="405111" cy="259045"/>
    <xdr:sp macro="" textlink="">
      <xdr:nvSpPr>
        <xdr:cNvPr id="252" name="n_1mainValue【一般廃棄物処理施設】&#10;有形固定資産減価償却率">
          <a:extLst>
            <a:ext uri="{FF2B5EF4-FFF2-40B4-BE49-F238E27FC236}">
              <a16:creationId xmlns:a16="http://schemas.microsoft.com/office/drawing/2014/main" id="{137E19B0-A45D-4ED8-8AD1-420FEA97AA41}"/>
            </a:ext>
          </a:extLst>
        </xdr:cNvPr>
        <xdr:cNvSpPr txBox="1"/>
      </xdr:nvSpPr>
      <xdr:spPr>
        <a:xfrm>
          <a:off x="15266044" y="682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103431</xdr:rowOff>
    </xdr:from>
    <xdr:ext cx="405111" cy="259045"/>
    <xdr:sp macro="" textlink="">
      <xdr:nvSpPr>
        <xdr:cNvPr id="253" name="n_2mainValue【一般廃棄物処理施設】&#10;有形固定資産減価償却率">
          <a:extLst>
            <a:ext uri="{FF2B5EF4-FFF2-40B4-BE49-F238E27FC236}">
              <a16:creationId xmlns:a16="http://schemas.microsoft.com/office/drawing/2014/main" id="{588181AB-FC6C-46C2-8465-6928D304EE6D}"/>
            </a:ext>
          </a:extLst>
        </xdr:cNvPr>
        <xdr:cNvSpPr txBox="1"/>
      </xdr:nvSpPr>
      <xdr:spPr>
        <a:xfrm>
          <a:off x="14389744" y="678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62610</xdr:rowOff>
    </xdr:from>
    <xdr:ext cx="405111" cy="259045"/>
    <xdr:sp macro="" textlink="">
      <xdr:nvSpPr>
        <xdr:cNvPr id="254" name="n_3mainValue【一般廃棄物処理施設】&#10;有形固定資産減価償却率">
          <a:extLst>
            <a:ext uri="{FF2B5EF4-FFF2-40B4-BE49-F238E27FC236}">
              <a16:creationId xmlns:a16="http://schemas.microsoft.com/office/drawing/2014/main" id="{A3C4CC72-98A2-4816-8503-2FADC46718E5}"/>
            </a:ext>
          </a:extLst>
        </xdr:cNvPr>
        <xdr:cNvSpPr txBox="1"/>
      </xdr:nvSpPr>
      <xdr:spPr>
        <a:xfrm>
          <a:off x="13500744" y="67491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18523</xdr:rowOff>
    </xdr:from>
    <xdr:ext cx="405111" cy="259045"/>
    <xdr:sp macro="" textlink="">
      <xdr:nvSpPr>
        <xdr:cNvPr id="255" name="n_4mainValue【一般廃棄物処理施設】&#10;有形固定資産減価償却率">
          <a:extLst>
            <a:ext uri="{FF2B5EF4-FFF2-40B4-BE49-F238E27FC236}">
              <a16:creationId xmlns:a16="http://schemas.microsoft.com/office/drawing/2014/main" id="{4D3CE5BB-F6A2-4EF8-ADAE-8E80DA379284}"/>
            </a:ext>
          </a:extLst>
        </xdr:cNvPr>
        <xdr:cNvSpPr txBox="1"/>
      </xdr:nvSpPr>
      <xdr:spPr>
        <a:xfrm>
          <a:off x="12611744" y="67050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256" name="正方形/長方形 255">
          <a:extLst>
            <a:ext uri="{FF2B5EF4-FFF2-40B4-BE49-F238E27FC236}">
              <a16:creationId xmlns:a16="http://schemas.microsoft.com/office/drawing/2014/main" id="{E7CEB540-14AA-47D5-A3A1-ADFA665E4CD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257" name="正方形/長方形 256">
          <a:extLst>
            <a:ext uri="{FF2B5EF4-FFF2-40B4-BE49-F238E27FC236}">
              <a16:creationId xmlns:a16="http://schemas.microsoft.com/office/drawing/2014/main" id="{F6B5C880-A027-4C8F-9007-CFF4264748E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258" name="正方形/長方形 257">
          <a:extLst>
            <a:ext uri="{FF2B5EF4-FFF2-40B4-BE49-F238E27FC236}">
              <a16:creationId xmlns:a16="http://schemas.microsoft.com/office/drawing/2014/main" id="{2368A98F-EE57-4DE9-8BB5-8DDBE212560A}"/>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259" name="正方形/長方形 258">
          <a:extLst>
            <a:ext uri="{FF2B5EF4-FFF2-40B4-BE49-F238E27FC236}">
              <a16:creationId xmlns:a16="http://schemas.microsoft.com/office/drawing/2014/main" id="{D5404129-2142-407D-B9C0-C6BFCAEF69C3}"/>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260" name="正方形/長方形 259">
          <a:extLst>
            <a:ext uri="{FF2B5EF4-FFF2-40B4-BE49-F238E27FC236}">
              <a16:creationId xmlns:a16="http://schemas.microsoft.com/office/drawing/2014/main" id="{4162A57E-709E-47D7-983E-C448845A31B1}"/>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261" name="正方形/長方形 260">
          <a:extLst>
            <a:ext uri="{FF2B5EF4-FFF2-40B4-BE49-F238E27FC236}">
              <a16:creationId xmlns:a16="http://schemas.microsoft.com/office/drawing/2014/main" id="{CEA4DCA9-D67B-4FEF-9C59-F1C24667FD1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262" name="正方形/長方形 261">
          <a:extLst>
            <a:ext uri="{FF2B5EF4-FFF2-40B4-BE49-F238E27FC236}">
              <a16:creationId xmlns:a16="http://schemas.microsoft.com/office/drawing/2014/main" id="{94D6F59D-7D9D-476E-B643-EC8254DC974F}"/>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263" name="正方形/長方形 262">
          <a:extLst>
            <a:ext uri="{FF2B5EF4-FFF2-40B4-BE49-F238E27FC236}">
              <a16:creationId xmlns:a16="http://schemas.microsoft.com/office/drawing/2014/main" id="{C5216CCC-73B7-4770-B627-64DE57E948C1}"/>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264" name="テキスト ボックス 263">
          <a:extLst>
            <a:ext uri="{FF2B5EF4-FFF2-40B4-BE49-F238E27FC236}">
              <a16:creationId xmlns:a16="http://schemas.microsoft.com/office/drawing/2014/main" id="{05F3ABF6-D5FA-4F94-B329-D7E724909BE1}"/>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265" name="直線コネクタ 264">
          <a:extLst>
            <a:ext uri="{FF2B5EF4-FFF2-40B4-BE49-F238E27FC236}">
              <a16:creationId xmlns:a16="http://schemas.microsoft.com/office/drawing/2014/main" id="{11FD34B0-A541-44CB-B80D-0C725D43B02F}"/>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266" name="直線コネクタ 265">
          <a:extLst>
            <a:ext uri="{FF2B5EF4-FFF2-40B4-BE49-F238E27FC236}">
              <a16:creationId xmlns:a16="http://schemas.microsoft.com/office/drawing/2014/main" id="{91A72EF9-1F41-4041-B21F-55C28C240065}"/>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267" name="テキスト ボックス 266">
          <a:extLst>
            <a:ext uri="{FF2B5EF4-FFF2-40B4-BE49-F238E27FC236}">
              <a16:creationId xmlns:a16="http://schemas.microsoft.com/office/drawing/2014/main" id="{FB1C2922-92C4-4131-934C-19C419D96896}"/>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268" name="直線コネクタ 267">
          <a:extLst>
            <a:ext uri="{FF2B5EF4-FFF2-40B4-BE49-F238E27FC236}">
              <a16:creationId xmlns:a16="http://schemas.microsoft.com/office/drawing/2014/main" id="{68C1AEBA-2CC0-4222-BBB2-8CE13D9DB09A}"/>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269" name="テキスト ボックス 268">
          <a:extLst>
            <a:ext uri="{FF2B5EF4-FFF2-40B4-BE49-F238E27FC236}">
              <a16:creationId xmlns:a16="http://schemas.microsoft.com/office/drawing/2014/main" id="{8D333753-334C-4DB2-85DD-631BA175C797}"/>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270" name="直線コネクタ 269">
          <a:extLst>
            <a:ext uri="{FF2B5EF4-FFF2-40B4-BE49-F238E27FC236}">
              <a16:creationId xmlns:a16="http://schemas.microsoft.com/office/drawing/2014/main" id="{E4782917-BAF2-4AAA-BFE3-E996B3C92E3F}"/>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271" name="テキスト ボックス 270">
          <a:extLst>
            <a:ext uri="{FF2B5EF4-FFF2-40B4-BE49-F238E27FC236}">
              <a16:creationId xmlns:a16="http://schemas.microsoft.com/office/drawing/2014/main" id="{A102FE4F-2A5A-41C7-8A45-E4BAB49BA282}"/>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272" name="直線コネクタ 271">
          <a:extLst>
            <a:ext uri="{FF2B5EF4-FFF2-40B4-BE49-F238E27FC236}">
              <a16:creationId xmlns:a16="http://schemas.microsoft.com/office/drawing/2014/main" id="{32EF326D-5C02-46C7-9F95-DFF0D16716A6}"/>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273" name="テキスト ボックス 272">
          <a:extLst>
            <a:ext uri="{FF2B5EF4-FFF2-40B4-BE49-F238E27FC236}">
              <a16:creationId xmlns:a16="http://schemas.microsoft.com/office/drawing/2014/main" id="{C8DEAECD-B568-4E7B-A7B1-BA625E067521}"/>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274" name="直線コネクタ 273">
          <a:extLst>
            <a:ext uri="{FF2B5EF4-FFF2-40B4-BE49-F238E27FC236}">
              <a16:creationId xmlns:a16="http://schemas.microsoft.com/office/drawing/2014/main" id="{9A0B1960-96D7-45B8-B977-F86C6F137BAA}"/>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275" name="テキスト ボックス 274">
          <a:extLst>
            <a:ext uri="{FF2B5EF4-FFF2-40B4-BE49-F238E27FC236}">
              <a16:creationId xmlns:a16="http://schemas.microsoft.com/office/drawing/2014/main" id="{5C8B8F0A-359B-4D14-AEBF-E8C274B9F416}"/>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276" name="直線コネクタ 275">
          <a:extLst>
            <a:ext uri="{FF2B5EF4-FFF2-40B4-BE49-F238E27FC236}">
              <a16:creationId xmlns:a16="http://schemas.microsoft.com/office/drawing/2014/main" id="{876F482C-FB1B-4729-B2C7-6F56B50B3007}"/>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277" name="テキスト ボックス 276">
          <a:extLst>
            <a:ext uri="{FF2B5EF4-FFF2-40B4-BE49-F238E27FC236}">
              <a16:creationId xmlns:a16="http://schemas.microsoft.com/office/drawing/2014/main" id="{31C1016D-654F-4C3C-B514-B6933AFD6086}"/>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278" name="直線コネクタ 277">
          <a:extLst>
            <a:ext uri="{FF2B5EF4-FFF2-40B4-BE49-F238E27FC236}">
              <a16:creationId xmlns:a16="http://schemas.microsoft.com/office/drawing/2014/main" id="{974DDBA8-88C9-44F6-9EBF-E007C1E18B6D}"/>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279" name="テキスト ボックス 278">
          <a:extLst>
            <a:ext uri="{FF2B5EF4-FFF2-40B4-BE49-F238E27FC236}">
              <a16:creationId xmlns:a16="http://schemas.microsoft.com/office/drawing/2014/main" id="{17F53224-009D-4057-B1BF-B7EA2731F6B1}"/>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280" name="【一般廃棄物処理施設】&#10;一人当たり有形固定資産（償却資産）額グラフ枠">
          <a:extLst>
            <a:ext uri="{FF2B5EF4-FFF2-40B4-BE49-F238E27FC236}">
              <a16:creationId xmlns:a16="http://schemas.microsoft.com/office/drawing/2014/main" id="{6204DD3F-8B62-4C85-8BD0-26F8B16A934C}"/>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144602</xdr:rowOff>
    </xdr:from>
    <xdr:to>
      <xdr:col>116</xdr:col>
      <xdr:colOff>62864</xdr:colOff>
      <xdr:row>42</xdr:row>
      <xdr:rowOff>90161</xdr:rowOff>
    </xdr:to>
    <xdr:cxnSp macro="">
      <xdr:nvCxnSpPr>
        <xdr:cNvPr id="281" name="直線コネクタ 280">
          <a:extLst>
            <a:ext uri="{FF2B5EF4-FFF2-40B4-BE49-F238E27FC236}">
              <a16:creationId xmlns:a16="http://schemas.microsoft.com/office/drawing/2014/main" id="{A9212BFB-E613-4795-9ADF-59AC842ECA2D}"/>
            </a:ext>
          </a:extLst>
        </xdr:cNvPr>
        <xdr:cNvCxnSpPr/>
      </xdr:nvCxnSpPr>
      <xdr:spPr>
        <a:xfrm flipV="1">
          <a:off x="22160864" y="5802452"/>
          <a:ext cx="0" cy="1488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93988</xdr:rowOff>
    </xdr:from>
    <xdr:ext cx="469744" cy="259045"/>
    <xdr:sp macro="" textlink="">
      <xdr:nvSpPr>
        <xdr:cNvPr id="282" name="【一般廃棄物処理施設】&#10;一人当たり有形固定資産（償却資産）額最小値テキスト">
          <a:extLst>
            <a:ext uri="{FF2B5EF4-FFF2-40B4-BE49-F238E27FC236}">
              <a16:creationId xmlns:a16="http://schemas.microsoft.com/office/drawing/2014/main" id="{68C3B17D-0830-45A5-AF60-8B8A7D0CE584}"/>
            </a:ext>
          </a:extLst>
        </xdr:cNvPr>
        <xdr:cNvSpPr txBox="1"/>
      </xdr:nvSpPr>
      <xdr:spPr>
        <a:xfrm>
          <a:off x="22199600" y="7294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90161</xdr:rowOff>
    </xdr:from>
    <xdr:to>
      <xdr:col>116</xdr:col>
      <xdr:colOff>152400</xdr:colOff>
      <xdr:row>42</xdr:row>
      <xdr:rowOff>90161</xdr:rowOff>
    </xdr:to>
    <xdr:cxnSp macro="">
      <xdr:nvCxnSpPr>
        <xdr:cNvPr id="283" name="直線コネクタ 282">
          <a:extLst>
            <a:ext uri="{FF2B5EF4-FFF2-40B4-BE49-F238E27FC236}">
              <a16:creationId xmlns:a16="http://schemas.microsoft.com/office/drawing/2014/main" id="{9C342ADA-D7F5-41A3-89F7-164966CF53A8}"/>
            </a:ext>
          </a:extLst>
        </xdr:cNvPr>
        <xdr:cNvCxnSpPr/>
      </xdr:nvCxnSpPr>
      <xdr:spPr>
        <a:xfrm>
          <a:off x="22072600" y="7291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91279</xdr:rowOff>
    </xdr:from>
    <xdr:ext cx="690189" cy="259045"/>
    <xdr:sp macro="" textlink="">
      <xdr:nvSpPr>
        <xdr:cNvPr id="284" name="【一般廃棄物処理施設】&#10;一人当たり有形固定資産（償却資産）額最大値テキスト">
          <a:extLst>
            <a:ext uri="{FF2B5EF4-FFF2-40B4-BE49-F238E27FC236}">
              <a16:creationId xmlns:a16="http://schemas.microsoft.com/office/drawing/2014/main" id="{D9E56463-2C11-4860-A53B-F17035FA3FD8}"/>
            </a:ext>
          </a:extLst>
        </xdr:cNvPr>
        <xdr:cNvSpPr txBox="1"/>
      </xdr:nvSpPr>
      <xdr:spPr>
        <a:xfrm>
          <a:off x="22199600" y="55776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1,369,664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144602</xdr:rowOff>
    </xdr:from>
    <xdr:to>
      <xdr:col>116</xdr:col>
      <xdr:colOff>152400</xdr:colOff>
      <xdr:row>33</xdr:row>
      <xdr:rowOff>144602</xdr:rowOff>
    </xdr:to>
    <xdr:cxnSp macro="">
      <xdr:nvCxnSpPr>
        <xdr:cNvPr id="285" name="直線コネクタ 284">
          <a:extLst>
            <a:ext uri="{FF2B5EF4-FFF2-40B4-BE49-F238E27FC236}">
              <a16:creationId xmlns:a16="http://schemas.microsoft.com/office/drawing/2014/main" id="{B34E21DC-D5C2-4AE8-B967-8E5F0142E33E}"/>
            </a:ext>
          </a:extLst>
        </xdr:cNvPr>
        <xdr:cNvCxnSpPr/>
      </xdr:nvCxnSpPr>
      <xdr:spPr>
        <a:xfrm>
          <a:off x="22072600" y="58024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18351</xdr:rowOff>
    </xdr:from>
    <xdr:ext cx="599010" cy="259045"/>
    <xdr:sp macro="" textlink="">
      <xdr:nvSpPr>
        <xdr:cNvPr id="286" name="【一般廃棄物処理施設】&#10;一人当たり有形固定資産（償却資産）額平均値テキスト">
          <a:extLst>
            <a:ext uri="{FF2B5EF4-FFF2-40B4-BE49-F238E27FC236}">
              <a16:creationId xmlns:a16="http://schemas.microsoft.com/office/drawing/2014/main" id="{D96FE7CA-CE50-45D1-9D4C-27F82EBAC9F2}"/>
            </a:ext>
          </a:extLst>
        </xdr:cNvPr>
        <xdr:cNvSpPr txBox="1"/>
      </xdr:nvSpPr>
      <xdr:spPr>
        <a:xfrm>
          <a:off x="22199600" y="68763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199,991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166924</xdr:rowOff>
    </xdr:from>
    <xdr:to>
      <xdr:col>116</xdr:col>
      <xdr:colOff>114300</xdr:colOff>
      <xdr:row>41</xdr:row>
      <xdr:rowOff>97074</xdr:rowOff>
    </xdr:to>
    <xdr:sp macro="" textlink="">
      <xdr:nvSpPr>
        <xdr:cNvPr id="287" name="フローチャート: 判断 286">
          <a:extLst>
            <a:ext uri="{FF2B5EF4-FFF2-40B4-BE49-F238E27FC236}">
              <a16:creationId xmlns:a16="http://schemas.microsoft.com/office/drawing/2014/main" id="{FC8A02F8-EE21-4C12-91D7-DDBF2926A6C1}"/>
            </a:ext>
          </a:extLst>
        </xdr:cNvPr>
        <xdr:cNvSpPr/>
      </xdr:nvSpPr>
      <xdr:spPr>
        <a:xfrm>
          <a:off x="22110700" y="7024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13148</xdr:rowOff>
    </xdr:from>
    <xdr:to>
      <xdr:col>112</xdr:col>
      <xdr:colOff>38100</xdr:colOff>
      <xdr:row>41</xdr:row>
      <xdr:rowOff>114748</xdr:rowOff>
    </xdr:to>
    <xdr:sp macro="" textlink="">
      <xdr:nvSpPr>
        <xdr:cNvPr id="288" name="フローチャート: 判断 287">
          <a:extLst>
            <a:ext uri="{FF2B5EF4-FFF2-40B4-BE49-F238E27FC236}">
              <a16:creationId xmlns:a16="http://schemas.microsoft.com/office/drawing/2014/main" id="{D8159270-6DC2-48EF-B0FD-5A1D70DB36B3}"/>
            </a:ext>
          </a:extLst>
        </xdr:cNvPr>
        <xdr:cNvSpPr/>
      </xdr:nvSpPr>
      <xdr:spPr>
        <a:xfrm>
          <a:off x="21272500" y="7042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21589</xdr:rowOff>
    </xdr:from>
    <xdr:to>
      <xdr:col>107</xdr:col>
      <xdr:colOff>101600</xdr:colOff>
      <xdr:row>41</xdr:row>
      <xdr:rowOff>123189</xdr:rowOff>
    </xdr:to>
    <xdr:sp macro="" textlink="">
      <xdr:nvSpPr>
        <xdr:cNvPr id="289" name="フローチャート: 判断 288">
          <a:extLst>
            <a:ext uri="{FF2B5EF4-FFF2-40B4-BE49-F238E27FC236}">
              <a16:creationId xmlns:a16="http://schemas.microsoft.com/office/drawing/2014/main" id="{0857D762-6D7E-4EDE-8B45-1C91FBC22007}"/>
            </a:ext>
          </a:extLst>
        </xdr:cNvPr>
        <xdr:cNvSpPr/>
      </xdr:nvSpPr>
      <xdr:spPr>
        <a:xfrm>
          <a:off x="20383500" y="7051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42589</xdr:rowOff>
    </xdr:from>
    <xdr:to>
      <xdr:col>102</xdr:col>
      <xdr:colOff>165100</xdr:colOff>
      <xdr:row>41</xdr:row>
      <xdr:rowOff>144189</xdr:rowOff>
    </xdr:to>
    <xdr:sp macro="" textlink="">
      <xdr:nvSpPr>
        <xdr:cNvPr id="290" name="フローチャート: 判断 289">
          <a:extLst>
            <a:ext uri="{FF2B5EF4-FFF2-40B4-BE49-F238E27FC236}">
              <a16:creationId xmlns:a16="http://schemas.microsoft.com/office/drawing/2014/main" id="{DD4BB208-477E-4E97-A83E-61E138DF960F}"/>
            </a:ext>
          </a:extLst>
        </xdr:cNvPr>
        <xdr:cNvSpPr/>
      </xdr:nvSpPr>
      <xdr:spPr>
        <a:xfrm>
          <a:off x="19494500" y="7072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32131</xdr:rowOff>
    </xdr:from>
    <xdr:to>
      <xdr:col>98</xdr:col>
      <xdr:colOff>38100</xdr:colOff>
      <xdr:row>41</xdr:row>
      <xdr:rowOff>133731</xdr:rowOff>
    </xdr:to>
    <xdr:sp macro="" textlink="">
      <xdr:nvSpPr>
        <xdr:cNvPr id="291" name="フローチャート: 判断 290">
          <a:extLst>
            <a:ext uri="{FF2B5EF4-FFF2-40B4-BE49-F238E27FC236}">
              <a16:creationId xmlns:a16="http://schemas.microsoft.com/office/drawing/2014/main" id="{881D9850-C286-434F-9DE3-BCA4F895FA4D}"/>
            </a:ext>
          </a:extLst>
        </xdr:cNvPr>
        <xdr:cNvSpPr/>
      </xdr:nvSpPr>
      <xdr:spPr>
        <a:xfrm>
          <a:off x="18605500" y="7061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292" name="テキスト ボックス 291">
          <a:extLst>
            <a:ext uri="{FF2B5EF4-FFF2-40B4-BE49-F238E27FC236}">
              <a16:creationId xmlns:a16="http://schemas.microsoft.com/office/drawing/2014/main" id="{4C6ACA6F-68B9-4781-8722-5DF3F98FB07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293" name="テキスト ボックス 292">
          <a:extLst>
            <a:ext uri="{FF2B5EF4-FFF2-40B4-BE49-F238E27FC236}">
              <a16:creationId xmlns:a16="http://schemas.microsoft.com/office/drawing/2014/main" id="{510F359D-8196-47CC-99DB-F4AEC35D0E9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294" name="テキスト ボックス 293">
          <a:extLst>
            <a:ext uri="{FF2B5EF4-FFF2-40B4-BE49-F238E27FC236}">
              <a16:creationId xmlns:a16="http://schemas.microsoft.com/office/drawing/2014/main" id="{5BF6FD82-7621-4322-A67F-46866D2C2A7A}"/>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295" name="テキスト ボックス 294">
          <a:extLst>
            <a:ext uri="{FF2B5EF4-FFF2-40B4-BE49-F238E27FC236}">
              <a16:creationId xmlns:a16="http://schemas.microsoft.com/office/drawing/2014/main" id="{380FE68E-4DB5-4526-9A33-EA584C240D75}"/>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296" name="テキスト ボックス 295">
          <a:extLst>
            <a:ext uri="{FF2B5EF4-FFF2-40B4-BE49-F238E27FC236}">
              <a16:creationId xmlns:a16="http://schemas.microsoft.com/office/drawing/2014/main" id="{D05D55F5-9645-4CB2-8156-6F809A9892C9}"/>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170938</xdr:rowOff>
    </xdr:from>
    <xdr:to>
      <xdr:col>116</xdr:col>
      <xdr:colOff>114300</xdr:colOff>
      <xdr:row>41</xdr:row>
      <xdr:rowOff>101088</xdr:rowOff>
    </xdr:to>
    <xdr:sp macro="" textlink="">
      <xdr:nvSpPr>
        <xdr:cNvPr id="297" name="楕円 296">
          <a:extLst>
            <a:ext uri="{FF2B5EF4-FFF2-40B4-BE49-F238E27FC236}">
              <a16:creationId xmlns:a16="http://schemas.microsoft.com/office/drawing/2014/main" id="{90006D33-3EA1-4C8D-8250-65335A063554}"/>
            </a:ext>
          </a:extLst>
        </xdr:cNvPr>
        <xdr:cNvSpPr/>
      </xdr:nvSpPr>
      <xdr:spPr>
        <a:xfrm>
          <a:off x="22110700" y="7028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149365</xdr:rowOff>
    </xdr:from>
    <xdr:ext cx="599010" cy="259045"/>
    <xdr:sp macro="" textlink="">
      <xdr:nvSpPr>
        <xdr:cNvPr id="298" name="【一般廃棄物処理施設】&#10;一人当たり有形固定資産（償却資産）額該当値テキスト">
          <a:extLst>
            <a:ext uri="{FF2B5EF4-FFF2-40B4-BE49-F238E27FC236}">
              <a16:creationId xmlns:a16="http://schemas.microsoft.com/office/drawing/2014/main" id="{97775901-1B88-4735-AA8A-141880EFF98D}"/>
            </a:ext>
          </a:extLst>
        </xdr:cNvPr>
        <xdr:cNvSpPr txBox="1"/>
      </xdr:nvSpPr>
      <xdr:spPr>
        <a:xfrm>
          <a:off x="22199600" y="7007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4385</xdr:rowOff>
    </xdr:from>
    <xdr:to>
      <xdr:col>112</xdr:col>
      <xdr:colOff>38100</xdr:colOff>
      <xdr:row>41</xdr:row>
      <xdr:rowOff>105985</xdr:rowOff>
    </xdr:to>
    <xdr:sp macro="" textlink="">
      <xdr:nvSpPr>
        <xdr:cNvPr id="299" name="楕円 298">
          <a:extLst>
            <a:ext uri="{FF2B5EF4-FFF2-40B4-BE49-F238E27FC236}">
              <a16:creationId xmlns:a16="http://schemas.microsoft.com/office/drawing/2014/main" id="{71F7BF54-9906-4A9C-981F-21B6D2CE2A37}"/>
            </a:ext>
          </a:extLst>
        </xdr:cNvPr>
        <xdr:cNvSpPr/>
      </xdr:nvSpPr>
      <xdr:spPr>
        <a:xfrm>
          <a:off x="21272500" y="703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50288</xdr:rowOff>
    </xdr:from>
    <xdr:to>
      <xdr:col>116</xdr:col>
      <xdr:colOff>63500</xdr:colOff>
      <xdr:row>41</xdr:row>
      <xdr:rowOff>55185</xdr:rowOff>
    </xdr:to>
    <xdr:cxnSp macro="">
      <xdr:nvCxnSpPr>
        <xdr:cNvPr id="300" name="直線コネクタ 299">
          <a:extLst>
            <a:ext uri="{FF2B5EF4-FFF2-40B4-BE49-F238E27FC236}">
              <a16:creationId xmlns:a16="http://schemas.microsoft.com/office/drawing/2014/main" id="{6D3E5FA7-6EFE-4CCD-9EB0-CE87CDF60EB0}"/>
            </a:ext>
          </a:extLst>
        </xdr:cNvPr>
        <xdr:cNvCxnSpPr/>
      </xdr:nvCxnSpPr>
      <xdr:spPr>
        <a:xfrm flipV="1">
          <a:off x="21323300" y="7079738"/>
          <a:ext cx="838200" cy="4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12862</xdr:rowOff>
    </xdr:from>
    <xdr:to>
      <xdr:col>107</xdr:col>
      <xdr:colOff>101600</xdr:colOff>
      <xdr:row>41</xdr:row>
      <xdr:rowOff>114462</xdr:rowOff>
    </xdr:to>
    <xdr:sp macro="" textlink="">
      <xdr:nvSpPr>
        <xdr:cNvPr id="301" name="楕円 300">
          <a:extLst>
            <a:ext uri="{FF2B5EF4-FFF2-40B4-BE49-F238E27FC236}">
              <a16:creationId xmlns:a16="http://schemas.microsoft.com/office/drawing/2014/main" id="{73AA57A4-0E0C-4F1C-866C-FF814C1108E2}"/>
            </a:ext>
          </a:extLst>
        </xdr:cNvPr>
        <xdr:cNvSpPr/>
      </xdr:nvSpPr>
      <xdr:spPr>
        <a:xfrm>
          <a:off x="20383500" y="7042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55185</xdr:rowOff>
    </xdr:from>
    <xdr:to>
      <xdr:col>111</xdr:col>
      <xdr:colOff>177800</xdr:colOff>
      <xdr:row>41</xdr:row>
      <xdr:rowOff>63662</xdr:rowOff>
    </xdr:to>
    <xdr:cxnSp macro="">
      <xdr:nvCxnSpPr>
        <xdr:cNvPr id="302" name="直線コネクタ 301">
          <a:extLst>
            <a:ext uri="{FF2B5EF4-FFF2-40B4-BE49-F238E27FC236}">
              <a16:creationId xmlns:a16="http://schemas.microsoft.com/office/drawing/2014/main" id="{D6981B97-6903-4B92-8611-5B48E48E8B47}"/>
            </a:ext>
          </a:extLst>
        </xdr:cNvPr>
        <xdr:cNvCxnSpPr/>
      </xdr:nvCxnSpPr>
      <xdr:spPr>
        <a:xfrm flipV="1">
          <a:off x="20434300" y="7084635"/>
          <a:ext cx="889000" cy="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14076</xdr:rowOff>
    </xdr:from>
    <xdr:to>
      <xdr:col>102</xdr:col>
      <xdr:colOff>165100</xdr:colOff>
      <xdr:row>41</xdr:row>
      <xdr:rowOff>115676</xdr:rowOff>
    </xdr:to>
    <xdr:sp macro="" textlink="">
      <xdr:nvSpPr>
        <xdr:cNvPr id="303" name="楕円 302">
          <a:extLst>
            <a:ext uri="{FF2B5EF4-FFF2-40B4-BE49-F238E27FC236}">
              <a16:creationId xmlns:a16="http://schemas.microsoft.com/office/drawing/2014/main" id="{CD0425A7-3707-4C21-8F84-8A487FA7D0FC}"/>
            </a:ext>
          </a:extLst>
        </xdr:cNvPr>
        <xdr:cNvSpPr/>
      </xdr:nvSpPr>
      <xdr:spPr>
        <a:xfrm>
          <a:off x="19494500" y="7043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63662</xdr:rowOff>
    </xdr:from>
    <xdr:to>
      <xdr:col>107</xdr:col>
      <xdr:colOff>50800</xdr:colOff>
      <xdr:row>41</xdr:row>
      <xdr:rowOff>64876</xdr:rowOff>
    </xdr:to>
    <xdr:cxnSp macro="">
      <xdr:nvCxnSpPr>
        <xdr:cNvPr id="304" name="直線コネクタ 303">
          <a:extLst>
            <a:ext uri="{FF2B5EF4-FFF2-40B4-BE49-F238E27FC236}">
              <a16:creationId xmlns:a16="http://schemas.microsoft.com/office/drawing/2014/main" id="{9C0FF445-532A-4B6E-880E-BF98E21C1332}"/>
            </a:ext>
          </a:extLst>
        </xdr:cNvPr>
        <xdr:cNvCxnSpPr/>
      </xdr:nvCxnSpPr>
      <xdr:spPr>
        <a:xfrm flipV="1">
          <a:off x="19545300" y="7093112"/>
          <a:ext cx="889000" cy="1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19477</xdr:rowOff>
    </xdr:from>
    <xdr:to>
      <xdr:col>98</xdr:col>
      <xdr:colOff>38100</xdr:colOff>
      <xdr:row>41</xdr:row>
      <xdr:rowOff>121077</xdr:rowOff>
    </xdr:to>
    <xdr:sp macro="" textlink="">
      <xdr:nvSpPr>
        <xdr:cNvPr id="305" name="楕円 304">
          <a:extLst>
            <a:ext uri="{FF2B5EF4-FFF2-40B4-BE49-F238E27FC236}">
              <a16:creationId xmlns:a16="http://schemas.microsoft.com/office/drawing/2014/main" id="{763ADCBA-C845-455E-A1FE-D692F30EDDE7}"/>
            </a:ext>
          </a:extLst>
        </xdr:cNvPr>
        <xdr:cNvSpPr/>
      </xdr:nvSpPr>
      <xdr:spPr>
        <a:xfrm>
          <a:off x="18605500" y="7048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64876</xdr:rowOff>
    </xdr:from>
    <xdr:to>
      <xdr:col>102</xdr:col>
      <xdr:colOff>114300</xdr:colOff>
      <xdr:row>41</xdr:row>
      <xdr:rowOff>70277</xdr:rowOff>
    </xdr:to>
    <xdr:cxnSp macro="">
      <xdr:nvCxnSpPr>
        <xdr:cNvPr id="306" name="直線コネクタ 305">
          <a:extLst>
            <a:ext uri="{FF2B5EF4-FFF2-40B4-BE49-F238E27FC236}">
              <a16:creationId xmlns:a16="http://schemas.microsoft.com/office/drawing/2014/main" id="{7931C92B-1EEC-46B8-8ED3-53A56CA08644}"/>
            </a:ext>
          </a:extLst>
        </xdr:cNvPr>
        <xdr:cNvCxnSpPr/>
      </xdr:nvCxnSpPr>
      <xdr:spPr>
        <a:xfrm flipV="1">
          <a:off x="18656300" y="7094326"/>
          <a:ext cx="889000" cy="5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41</xdr:row>
      <xdr:rowOff>105875</xdr:rowOff>
    </xdr:from>
    <xdr:ext cx="599010" cy="259045"/>
    <xdr:sp macro="" textlink="">
      <xdr:nvSpPr>
        <xdr:cNvPr id="307" name="n_1aveValue【一般廃棄物処理施設】&#10;一人当たり有形固定資産（償却資産）額">
          <a:extLst>
            <a:ext uri="{FF2B5EF4-FFF2-40B4-BE49-F238E27FC236}">
              <a16:creationId xmlns:a16="http://schemas.microsoft.com/office/drawing/2014/main" id="{5C22A36B-7530-4A6E-AF7F-7E7724C1A437}"/>
            </a:ext>
          </a:extLst>
        </xdr:cNvPr>
        <xdr:cNvSpPr txBox="1"/>
      </xdr:nvSpPr>
      <xdr:spPr>
        <a:xfrm>
          <a:off x="21011095" y="7135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41</xdr:row>
      <xdr:rowOff>114316</xdr:rowOff>
    </xdr:from>
    <xdr:ext cx="599010" cy="259045"/>
    <xdr:sp macro="" textlink="">
      <xdr:nvSpPr>
        <xdr:cNvPr id="308" name="n_2aveValue【一般廃棄物処理施設】&#10;一人当たり有形固定資産（償却資産）額">
          <a:extLst>
            <a:ext uri="{FF2B5EF4-FFF2-40B4-BE49-F238E27FC236}">
              <a16:creationId xmlns:a16="http://schemas.microsoft.com/office/drawing/2014/main" id="{468AA723-3205-419D-98AC-BAB86A3D2690}"/>
            </a:ext>
          </a:extLst>
        </xdr:cNvPr>
        <xdr:cNvSpPr txBox="1"/>
      </xdr:nvSpPr>
      <xdr:spPr>
        <a:xfrm>
          <a:off x="20134795" y="7143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41</xdr:row>
      <xdr:rowOff>135316</xdr:rowOff>
    </xdr:from>
    <xdr:ext cx="599010" cy="259045"/>
    <xdr:sp macro="" textlink="">
      <xdr:nvSpPr>
        <xdr:cNvPr id="309" name="n_3aveValue【一般廃棄物処理施設】&#10;一人当たり有形固定資産（償却資産）額">
          <a:extLst>
            <a:ext uri="{FF2B5EF4-FFF2-40B4-BE49-F238E27FC236}">
              <a16:creationId xmlns:a16="http://schemas.microsoft.com/office/drawing/2014/main" id="{73DCE28F-C390-411D-9294-3BD72DC773EA}"/>
            </a:ext>
          </a:extLst>
        </xdr:cNvPr>
        <xdr:cNvSpPr txBox="1"/>
      </xdr:nvSpPr>
      <xdr:spPr>
        <a:xfrm>
          <a:off x="19245795" y="7164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41</xdr:row>
      <xdr:rowOff>124858</xdr:rowOff>
    </xdr:from>
    <xdr:ext cx="599010" cy="259045"/>
    <xdr:sp macro="" textlink="">
      <xdr:nvSpPr>
        <xdr:cNvPr id="310" name="n_4aveValue【一般廃棄物処理施設】&#10;一人当たり有形固定資産（償却資産）額">
          <a:extLst>
            <a:ext uri="{FF2B5EF4-FFF2-40B4-BE49-F238E27FC236}">
              <a16:creationId xmlns:a16="http://schemas.microsoft.com/office/drawing/2014/main" id="{64836160-AE59-4F76-A7B1-962561771738}"/>
            </a:ext>
          </a:extLst>
        </xdr:cNvPr>
        <xdr:cNvSpPr txBox="1"/>
      </xdr:nvSpPr>
      <xdr:spPr>
        <a:xfrm>
          <a:off x="18356795" y="7154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39</xdr:row>
      <xdr:rowOff>122512</xdr:rowOff>
    </xdr:from>
    <xdr:ext cx="599010" cy="259045"/>
    <xdr:sp macro="" textlink="">
      <xdr:nvSpPr>
        <xdr:cNvPr id="311" name="n_1mainValue【一般廃棄物処理施設】&#10;一人当たり有形固定資産（償却資産）額">
          <a:extLst>
            <a:ext uri="{FF2B5EF4-FFF2-40B4-BE49-F238E27FC236}">
              <a16:creationId xmlns:a16="http://schemas.microsoft.com/office/drawing/2014/main" id="{5E9461D6-020C-408B-9051-B2E9AE3BA9E3}"/>
            </a:ext>
          </a:extLst>
        </xdr:cNvPr>
        <xdr:cNvSpPr txBox="1"/>
      </xdr:nvSpPr>
      <xdr:spPr>
        <a:xfrm>
          <a:off x="21011095" y="6809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191,805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130989</xdr:rowOff>
    </xdr:from>
    <xdr:ext cx="599010" cy="259045"/>
    <xdr:sp macro="" textlink="">
      <xdr:nvSpPr>
        <xdr:cNvPr id="312" name="n_2mainValue【一般廃棄物処理施設】&#10;一人当たり有形固定資産（償却資産）額">
          <a:extLst>
            <a:ext uri="{FF2B5EF4-FFF2-40B4-BE49-F238E27FC236}">
              <a16:creationId xmlns:a16="http://schemas.microsoft.com/office/drawing/2014/main" id="{9E3F8143-1AA8-43AA-A14D-DE82B9A83DA1}"/>
            </a:ext>
          </a:extLst>
        </xdr:cNvPr>
        <xdr:cNvSpPr txBox="1"/>
      </xdr:nvSpPr>
      <xdr:spPr>
        <a:xfrm>
          <a:off x="20134795" y="6817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132203</xdr:rowOff>
    </xdr:from>
    <xdr:ext cx="599010" cy="259045"/>
    <xdr:sp macro="" textlink="">
      <xdr:nvSpPr>
        <xdr:cNvPr id="313" name="n_3mainValue【一般廃棄物処理施設】&#10;一人当たり有形固定資産（償却資産）額">
          <a:extLst>
            <a:ext uri="{FF2B5EF4-FFF2-40B4-BE49-F238E27FC236}">
              <a16:creationId xmlns:a16="http://schemas.microsoft.com/office/drawing/2014/main" id="{5BFEA85A-73CE-48B6-A23A-E3C5DD586AAB}"/>
            </a:ext>
          </a:extLst>
        </xdr:cNvPr>
        <xdr:cNvSpPr txBox="1"/>
      </xdr:nvSpPr>
      <xdr:spPr>
        <a:xfrm>
          <a:off x="19245795" y="68187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137604</xdr:rowOff>
    </xdr:from>
    <xdr:ext cx="599010" cy="259045"/>
    <xdr:sp macro="" textlink="">
      <xdr:nvSpPr>
        <xdr:cNvPr id="314" name="n_4mainValue【一般廃棄物処理施設】&#10;一人当たり有形固定資産（償却資産）額">
          <a:extLst>
            <a:ext uri="{FF2B5EF4-FFF2-40B4-BE49-F238E27FC236}">
              <a16:creationId xmlns:a16="http://schemas.microsoft.com/office/drawing/2014/main" id="{D20A59CD-8F6B-43C6-95AB-F8F01C2F042D}"/>
            </a:ext>
          </a:extLst>
        </xdr:cNvPr>
        <xdr:cNvSpPr txBox="1"/>
      </xdr:nvSpPr>
      <xdr:spPr>
        <a:xfrm>
          <a:off x="18356795" y="6824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315" name="正方形/長方形 314">
          <a:extLst>
            <a:ext uri="{FF2B5EF4-FFF2-40B4-BE49-F238E27FC236}">
              <a16:creationId xmlns:a16="http://schemas.microsoft.com/office/drawing/2014/main" id="{C070155A-0056-4271-8BFB-4706E572EA46}"/>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6" name="正方形/長方形 315">
          <a:extLst>
            <a:ext uri="{FF2B5EF4-FFF2-40B4-BE49-F238E27FC236}">
              <a16:creationId xmlns:a16="http://schemas.microsoft.com/office/drawing/2014/main" id="{0DBD9E55-AEE5-489E-8425-CA7C5E89AA7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7" name="正方形/長方形 316">
          <a:extLst>
            <a:ext uri="{FF2B5EF4-FFF2-40B4-BE49-F238E27FC236}">
              <a16:creationId xmlns:a16="http://schemas.microsoft.com/office/drawing/2014/main" id="{7A91F8DC-EC46-4D96-A016-AE12735A341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8" name="正方形/長方形 317">
          <a:extLst>
            <a:ext uri="{FF2B5EF4-FFF2-40B4-BE49-F238E27FC236}">
              <a16:creationId xmlns:a16="http://schemas.microsoft.com/office/drawing/2014/main" id="{F9E10BC4-6AC5-4CE2-B11B-092A3ECEC611}"/>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9" name="正方形/長方形 318">
          <a:extLst>
            <a:ext uri="{FF2B5EF4-FFF2-40B4-BE49-F238E27FC236}">
              <a16:creationId xmlns:a16="http://schemas.microsoft.com/office/drawing/2014/main" id="{6E25B2A6-AC62-4630-9386-EC9FAD748070}"/>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20" name="正方形/長方形 319">
          <a:extLst>
            <a:ext uri="{FF2B5EF4-FFF2-40B4-BE49-F238E27FC236}">
              <a16:creationId xmlns:a16="http://schemas.microsoft.com/office/drawing/2014/main" id="{FB544B0B-9F52-40C5-B0E4-BC838D689F7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21" name="正方形/長方形 320">
          <a:extLst>
            <a:ext uri="{FF2B5EF4-FFF2-40B4-BE49-F238E27FC236}">
              <a16:creationId xmlns:a16="http://schemas.microsoft.com/office/drawing/2014/main" id="{13D33069-A063-4915-9C5A-199B5F6A512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22" name="正方形/長方形 321">
          <a:extLst>
            <a:ext uri="{FF2B5EF4-FFF2-40B4-BE49-F238E27FC236}">
              <a16:creationId xmlns:a16="http://schemas.microsoft.com/office/drawing/2014/main" id="{43ED0BEF-6FE2-4B13-B73A-FADDC0ABDF1B}"/>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323" name="正方形/長方形 322">
          <a:extLst>
            <a:ext uri="{FF2B5EF4-FFF2-40B4-BE49-F238E27FC236}">
              <a16:creationId xmlns:a16="http://schemas.microsoft.com/office/drawing/2014/main" id="{6A7471C1-61D8-47DA-919B-67033AF0ABC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24" name="正方形/長方形 323">
          <a:extLst>
            <a:ext uri="{FF2B5EF4-FFF2-40B4-BE49-F238E27FC236}">
              <a16:creationId xmlns:a16="http://schemas.microsoft.com/office/drawing/2014/main" id="{FCD1C209-5AFE-4954-BEB5-E61ED73D485F}"/>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25" name="正方形/長方形 324">
          <a:extLst>
            <a:ext uri="{FF2B5EF4-FFF2-40B4-BE49-F238E27FC236}">
              <a16:creationId xmlns:a16="http://schemas.microsoft.com/office/drawing/2014/main" id="{9D3A5E25-0BA2-4188-927A-D92A17B3CB46}"/>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26" name="正方形/長方形 325">
          <a:extLst>
            <a:ext uri="{FF2B5EF4-FFF2-40B4-BE49-F238E27FC236}">
              <a16:creationId xmlns:a16="http://schemas.microsoft.com/office/drawing/2014/main" id="{F83B6641-580B-441D-98A1-8BB6DA460F97}"/>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27" name="正方形/長方形 326">
          <a:extLst>
            <a:ext uri="{FF2B5EF4-FFF2-40B4-BE49-F238E27FC236}">
              <a16:creationId xmlns:a16="http://schemas.microsoft.com/office/drawing/2014/main" id="{DF0D87E1-1EEE-4DDF-B3C8-048C9DD230D1}"/>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28" name="正方形/長方形 327">
          <a:extLst>
            <a:ext uri="{FF2B5EF4-FFF2-40B4-BE49-F238E27FC236}">
              <a16:creationId xmlns:a16="http://schemas.microsoft.com/office/drawing/2014/main" id="{E145B29E-CA23-46B3-806B-81B2E986A56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29" name="正方形/長方形 328">
          <a:extLst>
            <a:ext uri="{FF2B5EF4-FFF2-40B4-BE49-F238E27FC236}">
              <a16:creationId xmlns:a16="http://schemas.microsoft.com/office/drawing/2014/main" id="{2515AA98-B410-4D31-9A15-48A16A016E4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30" name="正方形/長方形 329">
          <a:extLst>
            <a:ext uri="{FF2B5EF4-FFF2-40B4-BE49-F238E27FC236}">
              <a16:creationId xmlns:a16="http://schemas.microsoft.com/office/drawing/2014/main" id="{6138FC50-0181-4F1C-B04B-2C19F182153A}"/>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331" name="正方形/長方形 330">
          <a:extLst>
            <a:ext uri="{FF2B5EF4-FFF2-40B4-BE49-F238E27FC236}">
              <a16:creationId xmlns:a16="http://schemas.microsoft.com/office/drawing/2014/main" id="{A50075C9-99ED-495B-B97B-550D354B56E4}"/>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332" name="正方形/長方形 331">
          <a:extLst>
            <a:ext uri="{FF2B5EF4-FFF2-40B4-BE49-F238E27FC236}">
              <a16:creationId xmlns:a16="http://schemas.microsoft.com/office/drawing/2014/main" id="{0C5D8B33-50BA-48E2-8304-D7D66E40CFA5}"/>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333" name="正方形/長方形 332">
          <a:extLst>
            <a:ext uri="{FF2B5EF4-FFF2-40B4-BE49-F238E27FC236}">
              <a16:creationId xmlns:a16="http://schemas.microsoft.com/office/drawing/2014/main" id="{488E912D-21EB-4B49-AC19-EBB1A26C129E}"/>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334" name="正方形/長方形 333">
          <a:extLst>
            <a:ext uri="{FF2B5EF4-FFF2-40B4-BE49-F238E27FC236}">
              <a16:creationId xmlns:a16="http://schemas.microsoft.com/office/drawing/2014/main" id="{26AA8BC5-0A2B-4E34-80BA-A654F1CB00D6}"/>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335" name="正方形/長方形 334">
          <a:extLst>
            <a:ext uri="{FF2B5EF4-FFF2-40B4-BE49-F238E27FC236}">
              <a16:creationId xmlns:a16="http://schemas.microsoft.com/office/drawing/2014/main" id="{2B3086F5-4DBE-4374-B0B9-C15419FBB15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336" name="正方形/長方形 335">
          <a:extLst>
            <a:ext uri="{FF2B5EF4-FFF2-40B4-BE49-F238E27FC236}">
              <a16:creationId xmlns:a16="http://schemas.microsoft.com/office/drawing/2014/main" id="{6A011396-FB47-4D78-9256-67F37871D6D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337" name="正方形/長方形 336">
          <a:extLst>
            <a:ext uri="{FF2B5EF4-FFF2-40B4-BE49-F238E27FC236}">
              <a16:creationId xmlns:a16="http://schemas.microsoft.com/office/drawing/2014/main" id="{51D617DA-9083-41B5-9A14-F2FCBA739C43}"/>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338" name="正方形/長方形 337">
          <a:extLst>
            <a:ext uri="{FF2B5EF4-FFF2-40B4-BE49-F238E27FC236}">
              <a16:creationId xmlns:a16="http://schemas.microsoft.com/office/drawing/2014/main" id="{7F12216C-939F-4452-AB69-A49FC897B665}"/>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339" name="テキスト ボックス 338">
          <a:extLst>
            <a:ext uri="{FF2B5EF4-FFF2-40B4-BE49-F238E27FC236}">
              <a16:creationId xmlns:a16="http://schemas.microsoft.com/office/drawing/2014/main" id="{82751BDD-B48E-4DEB-AADF-7B1A8EDF6D75}"/>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340" name="直線コネクタ 339">
          <a:extLst>
            <a:ext uri="{FF2B5EF4-FFF2-40B4-BE49-F238E27FC236}">
              <a16:creationId xmlns:a16="http://schemas.microsoft.com/office/drawing/2014/main" id="{6DA72D6F-39A4-48D9-A3B0-FC97C90CFE45}"/>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341" name="テキスト ボックス 340">
          <a:extLst>
            <a:ext uri="{FF2B5EF4-FFF2-40B4-BE49-F238E27FC236}">
              <a16:creationId xmlns:a16="http://schemas.microsoft.com/office/drawing/2014/main" id="{7287B20A-E34D-4CF3-9888-B253BBDA292B}"/>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342" name="直線コネクタ 341">
          <a:extLst>
            <a:ext uri="{FF2B5EF4-FFF2-40B4-BE49-F238E27FC236}">
              <a16:creationId xmlns:a16="http://schemas.microsoft.com/office/drawing/2014/main" id="{AAE61452-AFE7-45C2-8650-436F57A9E0C7}"/>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343" name="テキスト ボックス 342">
          <a:extLst>
            <a:ext uri="{FF2B5EF4-FFF2-40B4-BE49-F238E27FC236}">
              <a16:creationId xmlns:a16="http://schemas.microsoft.com/office/drawing/2014/main" id="{8D171B55-7735-4D22-9F3C-5ABBB59A1CA4}"/>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344" name="直線コネクタ 343">
          <a:extLst>
            <a:ext uri="{FF2B5EF4-FFF2-40B4-BE49-F238E27FC236}">
              <a16:creationId xmlns:a16="http://schemas.microsoft.com/office/drawing/2014/main" id="{E6865939-0F3E-496D-94C3-6C13B75557A3}"/>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345" name="テキスト ボックス 344">
          <a:extLst>
            <a:ext uri="{FF2B5EF4-FFF2-40B4-BE49-F238E27FC236}">
              <a16:creationId xmlns:a16="http://schemas.microsoft.com/office/drawing/2014/main" id="{7CC100FA-F8AB-4516-BF1D-5170D3A95449}"/>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346" name="直線コネクタ 345">
          <a:extLst>
            <a:ext uri="{FF2B5EF4-FFF2-40B4-BE49-F238E27FC236}">
              <a16:creationId xmlns:a16="http://schemas.microsoft.com/office/drawing/2014/main" id="{ABD3EF63-DFC5-44EB-B5DC-9DA2DBB2516F}"/>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347" name="テキスト ボックス 346">
          <a:extLst>
            <a:ext uri="{FF2B5EF4-FFF2-40B4-BE49-F238E27FC236}">
              <a16:creationId xmlns:a16="http://schemas.microsoft.com/office/drawing/2014/main" id="{8135F09C-B775-4D1C-BAD4-7BA5524A180E}"/>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348" name="直線コネクタ 347">
          <a:extLst>
            <a:ext uri="{FF2B5EF4-FFF2-40B4-BE49-F238E27FC236}">
              <a16:creationId xmlns:a16="http://schemas.microsoft.com/office/drawing/2014/main" id="{03B4CE8F-476A-45EF-BC02-3203346E89C4}"/>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349" name="テキスト ボックス 348">
          <a:extLst>
            <a:ext uri="{FF2B5EF4-FFF2-40B4-BE49-F238E27FC236}">
              <a16:creationId xmlns:a16="http://schemas.microsoft.com/office/drawing/2014/main" id="{00464BFD-995B-4635-9BEE-6CCD0A5D2C01}"/>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350" name="直線コネクタ 349">
          <a:extLst>
            <a:ext uri="{FF2B5EF4-FFF2-40B4-BE49-F238E27FC236}">
              <a16:creationId xmlns:a16="http://schemas.microsoft.com/office/drawing/2014/main" id="{73CA427F-20A7-44A1-96D3-A60FF3683F57}"/>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351" name="テキスト ボックス 350">
          <a:extLst>
            <a:ext uri="{FF2B5EF4-FFF2-40B4-BE49-F238E27FC236}">
              <a16:creationId xmlns:a16="http://schemas.microsoft.com/office/drawing/2014/main" id="{328A384A-F9EE-43DD-9F19-EE838394EE36}"/>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352" name="直線コネクタ 351">
          <a:extLst>
            <a:ext uri="{FF2B5EF4-FFF2-40B4-BE49-F238E27FC236}">
              <a16:creationId xmlns:a16="http://schemas.microsoft.com/office/drawing/2014/main" id="{73C83CC0-4C92-4249-89CE-01351DD15561}"/>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353" name="テキスト ボックス 352">
          <a:extLst>
            <a:ext uri="{FF2B5EF4-FFF2-40B4-BE49-F238E27FC236}">
              <a16:creationId xmlns:a16="http://schemas.microsoft.com/office/drawing/2014/main" id="{021CCECF-4B59-4711-9E43-579800A65310}"/>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354" name="直線コネクタ 353">
          <a:extLst>
            <a:ext uri="{FF2B5EF4-FFF2-40B4-BE49-F238E27FC236}">
              <a16:creationId xmlns:a16="http://schemas.microsoft.com/office/drawing/2014/main" id="{3F6DF9EB-ED9A-4067-9AD6-6490523C943C}"/>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355" name="【消防施設】&#10;有形固定資産減価償却率グラフ枠">
          <a:extLst>
            <a:ext uri="{FF2B5EF4-FFF2-40B4-BE49-F238E27FC236}">
              <a16:creationId xmlns:a16="http://schemas.microsoft.com/office/drawing/2014/main" id="{E1EAADA3-1674-45AD-A173-D42077D306AA}"/>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142602</xdr:rowOff>
    </xdr:from>
    <xdr:to>
      <xdr:col>85</xdr:col>
      <xdr:colOff>126364</xdr:colOff>
      <xdr:row>86</xdr:row>
      <xdr:rowOff>168729</xdr:rowOff>
    </xdr:to>
    <xdr:cxnSp macro="">
      <xdr:nvCxnSpPr>
        <xdr:cNvPr id="356" name="直線コネクタ 355">
          <a:extLst>
            <a:ext uri="{FF2B5EF4-FFF2-40B4-BE49-F238E27FC236}">
              <a16:creationId xmlns:a16="http://schemas.microsoft.com/office/drawing/2014/main" id="{709B0EFF-1265-41F3-8A70-2FB5106D7F1B}"/>
            </a:ext>
          </a:extLst>
        </xdr:cNvPr>
        <xdr:cNvCxnSpPr/>
      </xdr:nvCxnSpPr>
      <xdr:spPr>
        <a:xfrm flipV="1">
          <a:off x="16318864" y="13344252"/>
          <a:ext cx="0" cy="15691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357" name="【消防施設】&#10;有形固定資産減価償却率最小値テキスト">
          <a:extLst>
            <a:ext uri="{FF2B5EF4-FFF2-40B4-BE49-F238E27FC236}">
              <a16:creationId xmlns:a16="http://schemas.microsoft.com/office/drawing/2014/main" id="{43107A9F-0AED-4ECF-910F-17E3F3119A14}"/>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358" name="直線コネクタ 357">
          <a:extLst>
            <a:ext uri="{FF2B5EF4-FFF2-40B4-BE49-F238E27FC236}">
              <a16:creationId xmlns:a16="http://schemas.microsoft.com/office/drawing/2014/main" id="{00F573B4-ED21-4B18-B12D-B505E7FA9C20}"/>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89279</xdr:rowOff>
    </xdr:from>
    <xdr:ext cx="340478" cy="259045"/>
    <xdr:sp macro="" textlink="">
      <xdr:nvSpPr>
        <xdr:cNvPr id="359" name="【消防施設】&#10;有形固定資産減価償却率最大値テキスト">
          <a:extLst>
            <a:ext uri="{FF2B5EF4-FFF2-40B4-BE49-F238E27FC236}">
              <a16:creationId xmlns:a16="http://schemas.microsoft.com/office/drawing/2014/main" id="{E23B38F6-D1FE-46DB-9B23-FA93A4DB381C}"/>
            </a:ext>
          </a:extLst>
        </xdr:cNvPr>
        <xdr:cNvSpPr txBox="1"/>
      </xdr:nvSpPr>
      <xdr:spPr>
        <a:xfrm>
          <a:off x="16357600" y="1311947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142602</xdr:rowOff>
    </xdr:from>
    <xdr:to>
      <xdr:col>86</xdr:col>
      <xdr:colOff>25400</xdr:colOff>
      <xdr:row>77</xdr:row>
      <xdr:rowOff>142602</xdr:rowOff>
    </xdr:to>
    <xdr:cxnSp macro="">
      <xdr:nvCxnSpPr>
        <xdr:cNvPr id="360" name="直線コネクタ 359">
          <a:extLst>
            <a:ext uri="{FF2B5EF4-FFF2-40B4-BE49-F238E27FC236}">
              <a16:creationId xmlns:a16="http://schemas.microsoft.com/office/drawing/2014/main" id="{8FE521B1-79F9-45DA-8ADA-2D11142D16D3}"/>
            </a:ext>
          </a:extLst>
        </xdr:cNvPr>
        <xdr:cNvCxnSpPr/>
      </xdr:nvCxnSpPr>
      <xdr:spPr>
        <a:xfrm>
          <a:off x="16230600" y="13344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44466</xdr:rowOff>
    </xdr:from>
    <xdr:ext cx="405111" cy="259045"/>
    <xdr:sp macro="" textlink="">
      <xdr:nvSpPr>
        <xdr:cNvPr id="361" name="【消防施設】&#10;有形固定資産減価償却率平均値テキスト">
          <a:extLst>
            <a:ext uri="{FF2B5EF4-FFF2-40B4-BE49-F238E27FC236}">
              <a16:creationId xmlns:a16="http://schemas.microsoft.com/office/drawing/2014/main" id="{9D2C5CA4-7418-4266-A0D5-C4FB51606758}"/>
            </a:ext>
          </a:extLst>
        </xdr:cNvPr>
        <xdr:cNvSpPr txBox="1"/>
      </xdr:nvSpPr>
      <xdr:spPr>
        <a:xfrm>
          <a:off x="16357600" y="141033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21589</xdr:rowOff>
    </xdr:from>
    <xdr:to>
      <xdr:col>85</xdr:col>
      <xdr:colOff>177800</xdr:colOff>
      <xdr:row>83</xdr:row>
      <xdr:rowOff>123189</xdr:rowOff>
    </xdr:to>
    <xdr:sp macro="" textlink="">
      <xdr:nvSpPr>
        <xdr:cNvPr id="362" name="フローチャート: 判断 361">
          <a:extLst>
            <a:ext uri="{FF2B5EF4-FFF2-40B4-BE49-F238E27FC236}">
              <a16:creationId xmlns:a16="http://schemas.microsoft.com/office/drawing/2014/main" id="{1EC4D1C6-9FFC-4509-A028-9FBBD4424227}"/>
            </a:ext>
          </a:extLst>
        </xdr:cNvPr>
        <xdr:cNvSpPr/>
      </xdr:nvSpPr>
      <xdr:spPr>
        <a:xfrm>
          <a:off x="16268700" y="1425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155484</xdr:rowOff>
    </xdr:from>
    <xdr:to>
      <xdr:col>81</xdr:col>
      <xdr:colOff>101600</xdr:colOff>
      <xdr:row>83</xdr:row>
      <xdr:rowOff>85634</xdr:rowOff>
    </xdr:to>
    <xdr:sp macro="" textlink="">
      <xdr:nvSpPr>
        <xdr:cNvPr id="363" name="フローチャート: 判断 362">
          <a:extLst>
            <a:ext uri="{FF2B5EF4-FFF2-40B4-BE49-F238E27FC236}">
              <a16:creationId xmlns:a16="http://schemas.microsoft.com/office/drawing/2014/main" id="{4E09E857-EF8F-47F2-A572-82BE35DD46A7}"/>
            </a:ext>
          </a:extLst>
        </xdr:cNvPr>
        <xdr:cNvSpPr/>
      </xdr:nvSpPr>
      <xdr:spPr>
        <a:xfrm>
          <a:off x="15430500" y="1421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116295</xdr:rowOff>
    </xdr:from>
    <xdr:to>
      <xdr:col>76</xdr:col>
      <xdr:colOff>165100</xdr:colOff>
      <xdr:row>83</xdr:row>
      <xdr:rowOff>46445</xdr:rowOff>
    </xdr:to>
    <xdr:sp macro="" textlink="">
      <xdr:nvSpPr>
        <xdr:cNvPr id="364" name="フローチャート: 判断 363">
          <a:extLst>
            <a:ext uri="{FF2B5EF4-FFF2-40B4-BE49-F238E27FC236}">
              <a16:creationId xmlns:a16="http://schemas.microsoft.com/office/drawing/2014/main" id="{CCEDC955-A81E-4074-A8C1-36394570F7FD}"/>
            </a:ext>
          </a:extLst>
        </xdr:cNvPr>
        <xdr:cNvSpPr/>
      </xdr:nvSpPr>
      <xdr:spPr>
        <a:xfrm>
          <a:off x="14541500" y="1417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135889</xdr:rowOff>
    </xdr:from>
    <xdr:to>
      <xdr:col>72</xdr:col>
      <xdr:colOff>38100</xdr:colOff>
      <xdr:row>83</xdr:row>
      <xdr:rowOff>66039</xdr:rowOff>
    </xdr:to>
    <xdr:sp macro="" textlink="">
      <xdr:nvSpPr>
        <xdr:cNvPr id="365" name="フローチャート: 判断 364">
          <a:extLst>
            <a:ext uri="{FF2B5EF4-FFF2-40B4-BE49-F238E27FC236}">
              <a16:creationId xmlns:a16="http://schemas.microsoft.com/office/drawing/2014/main" id="{240881A4-DA3D-4C8B-BCB8-28D518D52F22}"/>
            </a:ext>
          </a:extLst>
        </xdr:cNvPr>
        <xdr:cNvSpPr/>
      </xdr:nvSpPr>
      <xdr:spPr>
        <a:xfrm>
          <a:off x="13652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42818</xdr:rowOff>
    </xdr:from>
    <xdr:to>
      <xdr:col>67</xdr:col>
      <xdr:colOff>101600</xdr:colOff>
      <xdr:row>83</xdr:row>
      <xdr:rowOff>144418</xdr:rowOff>
    </xdr:to>
    <xdr:sp macro="" textlink="">
      <xdr:nvSpPr>
        <xdr:cNvPr id="366" name="フローチャート: 判断 365">
          <a:extLst>
            <a:ext uri="{FF2B5EF4-FFF2-40B4-BE49-F238E27FC236}">
              <a16:creationId xmlns:a16="http://schemas.microsoft.com/office/drawing/2014/main" id="{73CC915E-8C87-47D9-ABCB-55BF1D4A8219}"/>
            </a:ext>
          </a:extLst>
        </xdr:cNvPr>
        <xdr:cNvSpPr/>
      </xdr:nvSpPr>
      <xdr:spPr>
        <a:xfrm>
          <a:off x="12763500" y="1427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367" name="テキスト ボックス 366">
          <a:extLst>
            <a:ext uri="{FF2B5EF4-FFF2-40B4-BE49-F238E27FC236}">
              <a16:creationId xmlns:a16="http://schemas.microsoft.com/office/drawing/2014/main" id="{3DEFEB38-338F-4393-8B98-D5E8D934BB8C}"/>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368" name="テキスト ボックス 367">
          <a:extLst>
            <a:ext uri="{FF2B5EF4-FFF2-40B4-BE49-F238E27FC236}">
              <a16:creationId xmlns:a16="http://schemas.microsoft.com/office/drawing/2014/main" id="{7933AA57-E8D6-49A0-A66C-F81426A16D52}"/>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369" name="テキスト ボックス 368">
          <a:extLst>
            <a:ext uri="{FF2B5EF4-FFF2-40B4-BE49-F238E27FC236}">
              <a16:creationId xmlns:a16="http://schemas.microsoft.com/office/drawing/2014/main" id="{02596F60-6CA2-4B50-BFB0-83E6600E37BC}"/>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370" name="テキスト ボックス 369">
          <a:extLst>
            <a:ext uri="{FF2B5EF4-FFF2-40B4-BE49-F238E27FC236}">
              <a16:creationId xmlns:a16="http://schemas.microsoft.com/office/drawing/2014/main" id="{1F4D3ED9-1C7C-4A72-9992-10F0102EEC92}"/>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371" name="テキスト ボックス 370">
          <a:extLst>
            <a:ext uri="{FF2B5EF4-FFF2-40B4-BE49-F238E27FC236}">
              <a16:creationId xmlns:a16="http://schemas.microsoft.com/office/drawing/2014/main" id="{1AA4131B-6354-4303-9585-EFB8569CEC85}"/>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85</xdr:row>
      <xdr:rowOff>19957</xdr:rowOff>
    </xdr:from>
    <xdr:to>
      <xdr:col>85</xdr:col>
      <xdr:colOff>177800</xdr:colOff>
      <xdr:row>85</xdr:row>
      <xdr:rowOff>121557</xdr:rowOff>
    </xdr:to>
    <xdr:sp macro="" textlink="">
      <xdr:nvSpPr>
        <xdr:cNvPr id="372" name="楕円 371">
          <a:extLst>
            <a:ext uri="{FF2B5EF4-FFF2-40B4-BE49-F238E27FC236}">
              <a16:creationId xmlns:a16="http://schemas.microsoft.com/office/drawing/2014/main" id="{8D126ADB-E7CD-4DC2-889E-FA0CD455785A}"/>
            </a:ext>
          </a:extLst>
        </xdr:cNvPr>
        <xdr:cNvSpPr/>
      </xdr:nvSpPr>
      <xdr:spPr>
        <a:xfrm>
          <a:off x="16268700" y="14593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84</xdr:row>
      <xdr:rowOff>169834</xdr:rowOff>
    </xdr:from>
    <xdr:ext cx="405111" cy="259045"/>
    <xdr:sp macro="" textlink="">
      <xdr:nvSpPr>
        <xdr:cNvPr id="373" name="【消防施設】&#10;有形固定資産減価償却率該当値テキスト">
          <a:extLst>
            <a:ext uri="{FF2B5EF4-FFF2-40B4-BE49-F238E27FC236}">
              <a16:creationId xmlns:a16="http://schemas.microsoft.com/office/drawing/2014/main" id="{7AD1F194-C1C9-49E3-BD9F-6E765E804B01}"/>
            </a:ext>
          </a:extLst>
        </xdr:cNvPr>
        <xdr:cNvSpPr txBox="1"/>
      </xdr:nvSpPr>
      <xdr:spPr>
        <a:xfrm>
          <a:off x="16357600" y="14571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85</xdr:row>
      <xdr:rowOff>18324</xdr:rowOff>
    </xdr:from>
    <xdr:to>
      <xdr:col>81</xdr:col>
      <xdr:colOff>101600</xdr:colOff>
      <xdr:row>85</xdr:row>
      <xdr:rowOff>119924</xdr:rowOff>
    </xdr:to>
    <xdr:sp macro="" textlink="">
      <xdr:nvSpPr>
        <xdr:cNvPr id="374" name="楕円 373">
          <a:extLst>
            <a:ext uri="{FF2B5EF4-FFF2-40B4-BE49-F238E27FC236}">
              <a16:creationId xmlns:a16="http://schemas.microsoft.com/office/drawing/2014/main" id="{49A41884-0996-4D7F-BB47-CF2FA35D584E}"/>
            </a:ext>
          </a:extLst>
        </xdr:cNvPr>
        <xdr:cNvSpPr/>
      </xdr:nvSpPr>
      <xdr:spPr>
        <a:xfrm>
          <a:off x="15430500" y="14591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85</xdr:row>
      <xdr:rowOff>69124</xdr:rowOff>
    </xdr:from>
    <xdr:to>
      <xdr:col>85</xdr:col>
      <xdr:colOff>127000</xdr:colOff>
      <xdr:row>85</xdr:row>
      <xdr:rowOff>70757</xdr:rowOff>
    </xdr:to>
    <xdr:cxnSp macro="">
      <xdr:nvCxnSpPr>
        <xdr:cNvPr id="375" name="直線コネクタ 374">
          <a:extLst>
            <a:ext uri="{FF2B5EF4-FFF2-40B4-BE49-F238E27FC236}">
              <a16:creationId xmlns:a16="http://schemas.microsoft.com/office/drawing/2014/main" id="{08E2C4B1-27C4-4B77-80D0-C89AAF39E5D4}"/>
            </a:ext>
          </a:extLst>
        </xdr:cNvPr>
        <xdr:cNvCxnSpPr/>
      </xdr:nvCxnSpPr>
      <xdr:spPr>
        <a:xfrm>
          <a:off x="15481300" y="14642374"/>
          <a:ext cx="8382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168548</xdr:rowOff>
    </xdr:from>
    <xdr:to>
      <xdr:col>76</xdr:col>
      <xdr:colOff>165100</xdr:colOff>
      <xdr:row>85</xdr:row>
      <xdr:rowOff>98698</xdr:rowOff>
    </xdr:to>
    <xdr:sp macro="" textlink="">
      <xdr:nvSpPr>
        <xdr:cNvPr id="376" name="楕円 375">
          <a:extLst>
            <a:ext uri="{FF2B5EF4-FFF2-40B4-BE49-F238E27FC236}">
              <a16:creationId xmlns:a16="http://schemas.microsoft.com/office/drawing/2014/main" id="{7C518498-C09A-4A03-AD96-7C0F2A12693F}"/>
            </a:ext>
          </a:extLst>
        </xdr:cNvPr>
        <xdr:cNvSpPr/>
      </xdr:nvSpPr>
      <xdr:spPr>
        <a:xfrm>
          <a:off x="14541500" y="14570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85</xdr:row>
      <xdr:rowOff>47898</xdr:rowOff>
    </xdr:from>
    <xdr:to>
      <xdr:col>81</xdr:col>
      <xdr:colOff>50800</xdr:colOff>
      <xdr:row>85</xdr:row>
      <xdr:rowOff>69124</xdr:rowOff>
    </xdr:to>
    <xdr:cxnSp macro="">
      <xdr:nvCxnSpPr>
        <xdr:cNvPr id="377" name="直線コネクタ 376">
          <a:extLst>
            <a:ext uri="{FF2B5EF4-FFF2-40B4-BE49-F238E27FC236}">
              <a16:creationId xmlns:a16="http://schemas.microsoft.com/office/drawing/2014/main" id="{A204A8CC-5085-45C4-BD2E-E5C7948B5090}"/>
            </a:ext>
          </a:extLst>
        </xdr:cNvPr>
        <xdr:cNvCxnSpPr/>
      </xdr:nvCxnSpPr>
      <xdr:spPr>
        <a:xfrm>
          <a:off x="14592300" y="14621148"/>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101600</xdr:rowOff>
    </xdr:from>
    <xdr:to>
      <xdr:col>72</xdr:col>
      <xdr:colOff>38100</xdr:colOff>
      <xdr:row>85</xdr:row>
      <xdr:rowOff>31750</xdr:rowOff>
    </xdr:to>
    <xdr:sp macro="" textlink="">
      <xdr:nvSpPr>
        <xdr:cNvPr id="378" name="楕円 377">
          <a:extLst>
            <a:ext uri="{FF2B5EF4-FFF2-40B4-BE49-F238E27FC236}">
              <a16:creationId xmlns:a16="http://schemas.microsoft.com/office/drawing/2014/main" id="{27A2EFAE-8814-471F-B748-102720FDA35B}"/>
            </a:ext>
          </a:extLst>
        </xdr:cNvPr>
        <xdr:cNvSpPr/>
      </xdr:nvSpPr>
      <xdr:spPr>
        <a:xfrm>
          <a:off x="136525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152400</xdr:rowOff>
    </xdr:from>
    <xdr:to>
      <xdr:col>76</xdr:col>
      <xdr:colOff>114300</xdr:colOff>
      <xdr:row>85</xdr:row>
      <xdr:rowOff>47898</xdr:rowOff>
    </xdr:to>
    <xdr:cxnSp macro="">
      <xdr:nvCxnSpPr>
        <xdr:cNvPr id="379" name="直線コネクタ 378">
          <a:extLst>
            <a:ext uri="{FF2B5EF4-FFF2-40B4-BE49-F238E27FC236}">
              <a16:creationId xmlns:a16="http://schemas.microsoft.com/office/drawing/2014/main" id="{81B5971C-DD8B-4318-A909-8E2673B3A2DD}"/>
            </a:ext>
          </a:extLst>
        </xdr:cNvPr>
        <xdr:cNvCxnSpPr/>
      </xdr:nvCxnSpPr>
      <xdr:spPr>
        <a:xfrm>
          <a:off x="13703300" y="14554200"/>
          <a:ext cx="889000" cy="66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70576</xdr:rowOff>
    </xdr:from>
    <xdr:to>
      <xdr:col>67</xdr:col>
      <xdr:colOff>101600</xdr:colOff>
      <xdr:row>85</xdr:row>
      <xdr:rowOff>726</xdr:rowOff>
    </xdr:to>
    <xdr:sp macro="" textlink="">
      <xdr:nvSpPr>
        <xdr:cNvPr id="380" name="楕円 379">
          <a:extLst>
            <a:ext uri="{FF2B5EF4-FFF2-40B4-BE49-F238E27FC236}">
              <a16:creationId xmlns:a16="http://schemas.microsoft.com/office/drawing/2014/main" id="{AD51CF6E-B2F6-43FF-86D4-D5828A1FCF5D}"/>
            </a:ext>
          </a:extLst>
        </xdr:cNvPr>
        <xdr:cNvSpPr/>
      </xdr:nvSpPr>
      <xdr:spPr>
        <a:xfrm>
          <a:off x="12763500" y="14472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84</xdr:row>
      <xdr:rowOff>121376</xdr:rowOff>
    </xdr:from>
    <xdr:to>
      <xdr:col>71</xdr:col>
      <xdr:colOff>177800</xdr:colOff>
      <xdr:row>84</xdr:row>
      <xdr:rowOff>152400</xdr:rowOff>
    </xdr:to>
    <xdr:cxnSp macro="">
      <xdr:nvCxnSpPr>
        <xdr:cNvPr id="381" name="直線コネクタ 380">
          <a:extLst>
            <a:ext uri="{FF2B5EF4-FFF2-40B4-BE49-F238E27FC236}">
              <a16:creationId xmlns:a16="http://schemas.microsoft.com/office/drawing/2014/main" id="{234B84A0-0DDA-4598-9CC1-B73C177D7E58}"/>
            </a:ext>
          </a:extLst>
        </xdr:cNvPr>
        <xdr:cNvCxnSpPr/>
      </xdr:nvCxnSpPr>
      <xdr:spPr>
        <a:xfrm>
          <a:off x="12814300" y="14523176"/>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102161</xdr:rowOff>
    </xdr:from>
    <xdr:ext cx="405111" cy="259045"/>
    <xdr:sp macro="" textlink="">
      <xdr:nvSpPr>
        <xdr:cNvPr id="382" name="n_1aveValue【消防施設】&#10;有形固定資産減価償却率">
          <a:extLst>
            <a:ext uri="{FF2B5EF4-FFF2-40B4-BE49-F238E27FC236}">
              <a16:creationId xmlns:a16="http://schemas.microsoft.com/office/drawing/2014/main" id="{D75B9F9A-18FC-4915-BB66-DA2EF42DA029}"/>
            </a:ext>
          </a:extLst>
        </xdr:cNvPr>
        <xdr:cNvSpPr txBox="1"/>
      </xdr:nvSpPr>
      <xdr:spPr>
        <a:xfrm>
          <a:off x="15266044" y="139896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62972</xdr:rowOff>
    </xdr:from>
    <xdr:ext cx="405111" cy="259045"/>
    <xdr:sp macro="" textlink="">
      <xdr:nvSpPr>
        <xdr:cNvPr id="383" name="n_2aveValue【消防施設】&#10;有形固定資産減価償却率">
          <a:extLst>
            <a:ext uri="{FF2B5EF4-FFF2-40B4-BE49-F238E27FC236}">
              <a16:creationId xmlns:a16="http://schemas.microsoft.com/office/drawing/2014/main" id="{636A69A0-7743-4C9B-84B1-396377161902}"/>
            </a:ext>
          </a:extLst>
        </xdr:cNvPr>
        <xdr:cNvSpPr txBox="1"/>
      </xdr:nvSpPr>
      <xdr:spPr>
        <a:xfrm>
          <a:off x="14389744" y="1395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82566</xdr:rowOff>
    </xdr:from>
    <xdr:ext cx="405111" cy="259045"/>
    <xdr:sp macro="" textlink="">
      <xdr:nvSpPr>
        <xdr:cNvPr id="384" name="n_3aveValue【消防施設】&#10;有形固定資産減価償却率">
          <a:extLst>
            <a:ext uri="{FF2B5EF4-FFF2-40B4-BE49-F238E27FC236}">
              <a16:creationId xmlns:a16="http://schemas.microsoft.com/office/drawing/2014/main" id="{2D3F27DE-2023-47BB-8013-A4A3E456F44E}"/>
            </a:ext>
          </a:extLst>
        </xdr:cNvPr>
        <xdr:cNvSpPr txBox="1"/>
      </xdr:nvSpPr>
      <xdr:spPr>
        <a:xfrm>
          <a:off x="13500744" y="13970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160945</xdr:rowOff>
    </xdr:from>
    <xdr:ext cx="405111" cy="259045"/>
    <xdr:sp macro="" textlink="">
      <xdr:nvSpPr>
        <xdr:cNvPr id="385" name="n_4aveValue【消防施設】&#10;有形固定資産減価償却率">
          <a:extLst>
            <a:ext uri="{FF2B5EF4-FFF2-40B4-BE49-F238E27FC236}">
              <a16:creationId xmlns:a16="http://schemas.microsoft.com/office/drawing/2014/main" id="{F31B58D1-C910-4DDB-A88E-24FFDA978D6B}"/>
            </a:ext>
          </a:extLst>
        </xdr:cNvPr>
        <xdr:cNvSpPr txBox="1"/>
      </xdr:nvSpPr>
      <xdr:spPr>
        <a:xfrm>
          <a:off x="12611744" y="140483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85</xdr:row>
      <xdr:rowOff>111051</xdr:rowOff>
    </xdr:from>
    <xdr:ext cx="405111" cy="259045"/>
    <xdr:sp macro="" textlink="">
      <xdr:nvSpPr>
        <xdr:cNvPr id="386" name="n_1mainValue【消防施設】&#10;有形固定資産減価償却率">
          <a:extLst>
            <a:ext uri="{FF2B5EF4-FFF2-40B4-BE49-F238E27FC236}">
              <a16:creationId xmlns:a16="http://schemas.microsoft.com/office/drawing/2014/main" id="{13CDC28D-F715-4B91-88F5-CBDD268CFD97}"/>
            </a:ext>
          </a:extLst>
        </xdr:cNvPr>
        <xdr:cNvSpPr txBox="1"/>
      </xdr:nvSpPr>
      <xdr:spPr>
        <a:xfrm>
          <a:off x="15266044" y="14684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85</xdr:row>
      <xdr:rowOff>89825</xdr:rowOff>
    </xdr:from>
    <xdr:ext cx="405111" cy="259045"/>
    <xdr:sp macro="" textlink="">
      <xdr:nvSpPr>
        <xdr:cNvPr id="387" name="n_2mainValue【消防施設】&#10;有形固定資産減価償却率">
          <a:extLst>
            <a:ext uri="{FF2B5EF4-FFF2-40B4-BE49-F238E27FC236}">
              <a16:creationId xmlns:a16="http://schemas.microsoft.com/office/drawing/2014/main" id="{13A265BC-A356-420B-BE16-DE889B39496F}"/>
            </a:ext>
          </a:extLst>
        </xdr:cNvPr>
        <xdr:cNvSpPr txBox="1"/>
      </xdr:nvSpPr>
      <xdr:spPr>
        <a:xfrm>
          <a:off x="14389744" y="146630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85</xdr:row>
      <xdr:rowOff>22877</xdr:rowOff>
    </xdr:from>
    <xdr:ext cx="405111" cy="259045"/>
    <xdr:sp macro="" textlink="">
      <xdr:nvSpPr>
        <xdr:cNvPr id="388" name="n_3mainValue【消防施設】&#10;有形固定資産減価償却率">
          <a:extLst>
            <a:ext uri="{FF2B5EF4-FFF2-40B4-BE49-F238E27FC236}">
              <a16:creationId xmlns:a16="http://schemas.microsoft.com/office/drawing/2014/main" id="{0D028924-8D07-4094-A149-1D4775C19641}"/>
            </a:ext>
          </a:extLst>
        </xdr:cNvPr>
        <xdr:cNvSpPr txBox="1"/>
      </xdr:nvSpPr>
      <xdr:spPr>
        <a:xfrm>
          <a:off x="13500744" y="1459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163303</xdr:rowOff>
    </xdr:from>
    <xdr:ext cx="405111" cy="259045"/>
    <xdr:sp macro="" textlink="">
      <xdr:nvSpPr>
        <xdr:cNvPr id="389" name="n_4mainValue【消防施設】&#10;有形固定資産減価償却率">
          <a:extLst>
            <a:ext uri="{FF2B5EF4-FFF2-40B4-BE49-F238E27FC236}">
              <a16:creationId xmlns:a16="http://schemas.microsoft.com/office/drawing/2014/main" id="{4A4DA3ED-1159-4413-9EB0-0D0BEECAFF9C}"/>
            </a:ext>
          </a:extLst>
        </xdr:cNvPr>
        <xdr:cNvSpPr txBox="1"/>
      </xdr:nvSpPr>
      <xdr:spPr>
        <a:xfrm>
          <a:off x="12611744" y="14565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390" name="正方形/長方形 389">
          <a:extLst>
            <a:ext uri="{FF2B5EF4-FFF2-40B4-BE49-F238E27FC236}">
              <a16:creationId xmlns:a16="http://schemas.microsoft.com/office/drawing/2014/main" id="{89AE9855-B139-4C83-B87B-B63799A024AE}"/>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391" name="正方形/長方形 390">
          <a:extLst>
            <a:ext uri="{FF2B5EF4-FFF2-40B4-BE49-F238E27FC236}">
              <a16:creationId xmlns:a16="http://schemas.microsoft.com/office/drawing/2014/main" id="{51DD7F9D-A57E-4D11-A2E3-519E928FA63D}"/>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392" name="正方形/長方形 391">
          <a:extLst>
            <a:ext uri="{FF2B5EF4-FFF2-40B4-BE49-F238E27FC236}">
              <a16:creationId xmlns:a16="http://schemas.microsoft.com/office/drawing/2014/main" id="{05850E1C-72E2-4B52-BE0A-5E24537837C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393" name="正方形/長方形 392">
          <a:extLst>
            <a:ext uri="{FF2B5EF4-FFF2-40B4-BE49-F238E27FC236}">
              <a16:creationId xmlns:a16="http://schemas.microsoft.com/office/drawing/2014/main" id="{912D4B5D-57C7-431C-BA6B-21EB9999B92D}"/>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394" name="正方形/長方形 393">
          <a:extLst>
            <a:ext uri="{FF2B5EF4-FFF2-40B4-BE49-F238E27FC236}">
              <a16:creationId xmlns:a16="http://schemas.microsoft.com/office/drawing/2014/main" id="{3214CDD7-6F0F-4519-A09A-76E9385C54CD}"/>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395" name="正方形/長方形 394">
          <a:extLst>
            <a:ext uri="{FF2B5EF4-FFF2-40B4-BE49-F238E27FC236}">
              <a16:creationId xmlns:a16="http://schemas.microsoft.com/office/drawing/2014/main" id="{3109FAB6-3925-451E-B719-AD065E1CFD8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396" name="正方形/長方形 395">
          <a:extLst>
            <a:ext uri="{FF2B5EF4-FFF2-40B4-BE49-F238E27FC236}">
              <a16:creationId xmlns:a16="http://schemas.microsoft.com/office/drawing/2014/main" id="{2A196D70-3566-407D-A3B1-AC0F021B4F3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397" name="正方形/長方形 396">
          <a:extLst>
            <a:ext uri="{FF2B5EF4-FFF2-40B4-BE49-F238E27FC236}">
              <a16:creationId xmlns:a16="http://schemas.microsoft.com/office/drawing/2014/main" id="{5E6B1119-FB40-4E26-A3E6-F4C5776B265F}"/>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398" name="テキスト ボックス 397">
          <a:extLst>
            <a:ext uri="{FF2B5EF4-FFF2-40B4-BE49-F238E27FC236}">
              <a16:creationId xmlns:a16="http://schemas.microsoft.com/office/drawing/2014/main" id="{30902446-172F-4FB0-8A97-610BCF020B0E}"/>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399" name="直線コネクタ 398">
          <a:extLst>
            <a:ext uri="{FF2B5EF4-FFF2-40B4-BE49-F238E27FC236}">
              <a16:creationId xmlns:a16="http://schemas.microsoft.com/office/drawing/2014/main" id="{ACFAD031-7024-4FF7-900F-B2168AEB68F7}"/>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00" name="直線コネクタ 399">
          <a:extLst>
            <a:ext uri="{FF2B5EF4-FFF2-40B4-BE49-F238E27FC236}">
              <a16:creationId xmlns:a16="http://schemas.microsoft.com/office/drawing/2014/main" id="{DDBC94B7-6652-4F34-BA85-4C256D1F20C3}"/>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01" name="テキスト ボックス 400">
          <a:extLst>
            <a:ext uri="{FF2B5EF4-FFF2-40B4-BE49-F238E27FC236}">
              <a16:creationId xmlns:a16="http://schemas.microsoft.com/office/drawing/2014/main" id="{414DC109-1AC8-4E7C-8D0E-8BC0CE6CC75B}"/>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02" name="直線コネクタ 401">
          <a:extLst>
            <a:ext uri="{FF2B5EF4-FFF2-40B4-BE49-F238E27FC236}">
              <a16:creationId xmlns:a16="http://schemas.microsoft.com/office/drawing/2014/main" id="{AEC75778-B001-44D5-8BE7-669F761ED80D}"/>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03" name="テキスト ボックス 402">
          <a:extLst>
            <a:ext uri="{FF2B5EF4-FFF2-40B4-BE49-F238E27FC236}">
              <a16:creationId xmlns:a16="http://schemas.microsoft.com/office/drawing/2014/main" id="{81E3B57A-31F1-49C6-9C6B-BA8E51C62045}"/>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04" name="直線コネクタ 403">
          <a:extLst>
            <a:ext uri="{FF2B5EF4-FFF2-40B4-BE49-F238E27FC236}">
              <a16:creationId xmlns:a16="http://schemas.microsoft.com/office/drawing/2014/main" id="{A5CD0D1F-EC99-47A7-8731-F28A07378D94}"/>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05" name="テキスト ボックス 404">
          <a:extLst>
            <a:ext uri="{FF2B5EF4-FFF2-40B4-BE49-F238E27FC236}">
              <a16:creationId xmlns:a16="http://schemas.microsoft.com/office/drawing/2014/main" id="{1A6DE204-F653-4FF0-AB17-2AC1E33ECE98}"/>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06" name="直線コネクタ 405">
          <a:extLst>
            <a:ext uri="{FF2B5EF4-FFF2-40B4-BE49-F238E27FC236}">
              <a16:creationId xmlns:a16="http://schemas.microsoft.com/office/drawing/2014/main" id="{DA596670-6840-49EA-B868-B66B224A23D0}"/>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407" name="テキスト ボックス 406">
          <a:extLst>
            <a:ext uri="{FF2B5EF4-FFF2-40B4-BE49-F238E27FC236}">
              <a16:creationId xmlns:a16="http://schemas.microsoft.com/office/drawing/2014/main" id="{8A953A46-64DB-4010-B015-B66F7642C50C}"/>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408" name="直線コネクタ 407">
          <a:extLst>
            <a:ext uri="{FF2B5EF4-FFF2-40B4-BE49-F238E27FC236}">
              <a16:creationId xmlns:a16="http://schemas.microsoft.com/office/drawing/2014/main" id="{FCF48B40-2691-4937-A656-8FF4D1B2AC5D}"/>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409" name="テキスト ボックス 408">
          <a:extLst>
            <a:ext uri="{FF2B5EF4-FFF2-40B4-BE49-F238E27FC236}">
              <a16:creationId xmlns:a16="http://schemas.microsoft.com/office/drawing/2014/main" id="{3B42F4C8-BCDA-4AEA-A4F1-8FAB2971FA66}"/>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410" name="直線コネクタ 409">
          <a:extLst>
            <a:ext uri="{FF2B5EF4-FFF2-40B4-BE49-F238E27FC236}">
              <a16:creationId xmlns:a16="http://schemas.microsoft.com/office/drawing/2014/main" id="{F2E908B8-5F79-4C17-BD40-E071640D5CF5}"/>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411" name="テキスト ボックス 410">
          <a:extLst>
            <a:ext uri="{FF2B5EF4-FFF2-40B4-BE49-F238E27FC236}">
              <a16:creationId xmlns:a16="http://schemas.microsoft.com/office/drawing/2014/main" id="{8DF582FB-9600-4CC4-BD8B-E194DB69AD6F}"/>
            </a:ext>
          </a:extLst>
        </xdr:cNvPr>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412" name="【消防施設】&#10;一人当たり面積グラフ枠">
          <a:extLst>
            <a:ext uri="{FF2B5EF4-FFF2-40B4-BE49-F238E27FC236}">
              <a16:creationId xmlns:a16="http://schemas.microsoft.com/office/drawing/2014/main" id="{F30AD2AC-B566-4CF1-86A2-0F3D2CC718D5}"/>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86868</xdr:rowOff>
    </xdr:from>
    <xdr:to>
      <xdr:col>116</xdr:col>
      <xdr:colOff>62864</xdr:colOff>
      <xdr:row>86</xdr:row>
      <xdr:rowOff>113157</xdr:rowOff>
    </xdr:to>
    <xdr:cxnSp macro="">
      <xdr:nvCxnSpPr>
        <xdr:cNvPr id="413" name="直線コネクタ 412">
          <a:extLst>
            <a:ext uri="{FF2B5EF4-FFF2-40B4-BE49-F238E27FC236}">
              <a16:creationId xmlns:a16="http://schemas.microsoft.com/office/drawing/2014/main" id="{DC79F633-5F17-4463-9CEC-9AE532DE9765}"/>
            </a:ext>
          </a:extLst>
        </xdr:cNvPr>
        <xdr:cNvCxnSpPr/>
      </xdr:nvCxnSpPr>
      <xdr:spPr>
        <a:xfrm flipV="1">
          <a:off x="22160864" y="13459968"/>
          <a:ext cx="0" cy="1397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116984</xdr:rowOff>
    </xdr:from>
    <xdr:ext cx="469744" cy="259045"/>
    <xdr:sp macro="" textlink="">
      <xdr:nvSpPr>
        <xdr:cNvPr id="414" name="【消防施設】&#10;一人当たり面積最小値テキスト">
          <a:extLst>
            <a:ext uri="{FF2B5EF4-FFF2-40B4-BE49-F238E27FC236}">
              <a16:creationId xmlns:a16="http://schemas.microsoft.com/office/drawing/2014/main" id="{49FEEEE8-1F2C-453D-B23D-86C465BBBBBF}"/>
            </a:ext>
          </a:extLst>
        </xdr:cNvPr>
        <xdr:cNvSpPr txBox="1"/>
      </xdr:nvSpPr>
      <xdr:spPr>
        <a:xfrm>
          <a:off x="22199600" y="14861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113157</xdr:rowOff>
    </xdr:from>
    <xdr:to>
      <xdr:col>116</xdr:col>
      <xdr:colOff>152400</xdr:colOff>
      <xdr:row>86</xdr:row>
      <xdr:rowOff>113157</xdr:rowOff>
    </xdr:to>
    <xdr:cxnSp macro="">
      <xdr:nvCxnSpPr>
        <xdr:cNvPr id="415" name="直線コネクタ 414">
          <a:extLst>
            <a:ext uri="{FF2B5EF4-FFF2-40B4-BE49-F238E27FC236}">
              <a16:creationId xmlns:a16="http://schemas.microsoft.com/office/drawing/2014/main" id="{26D452C7-8C52-4288-93A6-E573DBFC8095}"/>
            </a:ext>
          </a:extLst>
        </xdr:cNvPr>
        <xdr:cNvCxnSpPr/>
      </xdr:nvCxnSpPr>
      <xdr:spPr>
        <a:xfrm>
          <a:off x="22072600" y="14857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33545</xdr:rowOff>
    </xdr:from>
    <xdr:ext cx="469744" cy="259045"/>
    <xdr:sp macro="" textlink="">
      <xdr:nvSpPr>
        <xdr:cNvPr id="416" name="【消防施設】&#10;一人当たり面積最大値テキスト">
          <a:extLst>
            <a:ext uri="{FF2B5EF4-FFF2-40B4-BE49-F238E27FC236}">
              <a16:creationId xmlns:a16="http://schemas.microsoft.com/office/drawing/2014/main" id="{A2987E66-F2E4-4FAB-8245-15848D59B350}"/>
            </a:ext>
          </a:extLst>
        </xdr:cNvPr>
        <xdr:cNvSpPr txBox="1"/>
      </xdr:nvSpPr>
      <xdr:spPr>
        <a:xfrm>
          <a:off x="22199600" y="13235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86868</xdr:rowOff>
    </xdr:from>
    <xdr:to>
      <xdr:col>116</xdr:col>
      <xdr:colOff>152400</xdr:colOff>
      <xdr:row>78</xdr:row>
      <xdr:rowOff>86868</xdr:rowOff>
    </xdr:to>
    <xdr:cxnSp macro="">
      <xdr:nvCxnSpPr>
        <xdr:cNvPr id="417" name="直線コネクタ 416">
          <a:extLst>
            <a:ext uri="{FF2B5EF4-FFF2-40B4-BE49-F238E27FC236}">
              <a16:creationId xmlns:a16="http://schemas.microsoft.com/office/drawing/2014/main" id="{D488116D-D07F-4BCF-83E1-E08B648CC135}"/>
            </a:ext>
          </a:extLst>
        </xdr:cNvPr>
        <xdr:cNvCxnSpPr/>
      </xdr:nvCxnSpPr>
      <xdr:spPr>
        <a:xfrm>
          <a:off x="22072600" y="13459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14558</xdr:rowOff>
    </xdr:from>
    <xdr:ext cx="469744" cy="259045"/>
    <xdr:sp macro="" textlink="">
      <xdr:nvSpPr>
        <xdr:cNvPr id="418" name="【消防施設】&#10;一人当たり面積平均値テキスト">
          <a:extLst>
            <a:ext uri="{FF2B5EF4-FFF2-40B4-BE49-F238E27FC236}">
              <a16:creationId xmlns:a16="http://schemas.microsoft.com/office/drawing/2014/main" id="{CFA559E7-B3C5-4280-BB3D-D796291FFAA9}"/>
            </a:ext>
          </a:extLst>
        </xdr:cNvPr>
        <xdr:cNvSpPr txBox="1"/>
      </xdr:nvSpPr>
      <xdr:spPr>
        <a:xfrm>
          <a:off x="22199600" y="145878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163131</xdr:rowOff>
    </xdr:from>
    <xdr:to>
      <xdr:col>116</xdr:col>
      <xdr:colOff>114300</xdr:colOff>
      <xdr:row>86</xdr:row>
      <xdr:rowOff>93281</xdr:rowOff>
    </xdr:to>
    <xdr:sp macro="" textlink="">
      <xdr:nvSpPr>
        <xdr:cNvPr id="419" name="フローチャート: 判断 418">
          <a:extLst>
            <a:ext uri="{FF2B5EF4-FFF2-40B4-BE49-F238E27FC236}">
              <a16:creationId xmlns:a16="http://schemas.microsoft.com/office/drawing/2014/main" id="{DC5C8D1D-FA3B-4AE8-A388-DE291686116E}"/>
            </a:ext>
          </a:extLst>
        </xdr:cNvPr>
        <xdr:cNvSpPr/>
      </xdr:nvSpPr>
      <xdr:spPr>
        <a:xfrm>
          <a:off x="22110700" y="14736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169608</xdr:rowOff>
    </xdr:from>
    <xdr:to>
      <xdr:col>112</xdr:col>
      <xdr:colOff>38100</xdr:colOff>
      <xdr:row>86</xdr:row>
      <xdr:rowOff>99758</xdr:rowOff>
    </xdr:to>
    <xdr:sp macro="" textlink="">
      <xdr:nvSpPr>
        <xdr:cNvPr id="420" name="フローチャート: 判断 419">
          <a:extLst>
            <a:ext uri="{FF2B5EF4-FFF2-40B4-BE49-F238E27FC236}">
              <a16:creationId xmlns:a16="http://schemas.microsoft.com/office/drawing/2014/main" id="{B0738125-E714-45E9-861A-B1B78F9CF932}"/>
            </a:ext>
          </a:extLst>
        </xdr:cNvPr>
        <xdr:cNvSpPr/>
      </xdr:nvSpPr>
      <xdr:spPr>
        <a:xfrm>
          <a:off x="21272500" y="14742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170562</xdr:rowOff>
    </xdr:from>
    <xdr:to>
      <xdr:col>107</xdr:col>
      <xdr:colOff>101600</xdr:colOff>
      <xdr:row>86</xdr:row>
      <xdr:rowOff>100712</xdr:rowOff>
    </xdr:to>
    <xdr:sp macro="" textlink="">
      <xdr:nvSpPr>
        <xdr:cNvPr id="421" name="フローチャート: 判断 420">
          <a:extLst>
            <a:ext uri="{FF2B5EF4-FFF2-40B4-BE49-F238E27FC236}">
              <a16:creationId xmlns:a16="http://schemas.microsoft.com/office/drawing/2014/main" id="{900680BC-831D-4C72-98A0-101460C92D49}"/>
            </a:ext>
          </a:extLst>
        </xdr:cNvPr>
        <xdr:cNvSpPr/>
      </xdr:nvSpPr>
      <xdr:spPr>
        <a:xfrm>
          <a:off x="20383500" y="14743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7874</xdr:rowOff>
    </xdr:from>
    <xdr:to>
      <xdr:col>102</xdr:col>
      <xdr:colOff>165100</xdr:colOff>
      <xdr:row>86</xdr:row>
      <xdr:rowOff>109474</xdr:rowOff>
    </xdr:to>
    <xdr:sp macro="" textlink="">
      <xdr:nvSpPr>
        <xdr:cNvPr id="422" name="フローチャート: 判断 421">
          <a:extLst>
            <a:ext uri="{FF2B5EF4-FFF2-40B4-BE49-F238E27FC236}">
              <a16:creationId xmlns:a16="http://schemas.microsoft.com/office/drawing/2014/main" id="{C5387217-4210-4074-9304-34C751F5A48B}"/>
            </a:ext>
          </a:extLst>
        </xdr:cNvPr>
        <xdr:cNvSpPr/>
      </xdr:nvSpPr>
      <xdr:spPr>
        <a:xfrm>
          <a:off x="19494500" y="14752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21780</xdr:rowOff>
    </xdr:from>
    <xdr:to>
      <xdr:col>98</xdr:col>
      <xdr:colOff>38100</xdr:colOff>
      <xdr:row>86</xdr:row>
      <xdr:rowOff>123380</xdr:rowOff>
    </xdr:to>
    <xdr:sp macro="" textlink="">
      <xdr:nvSpPr>
        <xdr:cNvPr id="423" name="フローチャート: 判断 422">
          <a:extLst>
            <a:ext uri="{FF2B5EF4-FFF2-40B4-BE49-F238E27FC236}">
              <a16:creationId xmlns:a16="http://schemas.microsoft.com/office/drawing/2014/main" id="{CBD8AB9C-607D-4F72-AD9C-CDB49B867CA5}"/>
            </a:ext>
          </a:extLst>
        </xdr:cNvPr>
        <xdr:cNvSpPr/>
      </xdr:nvSpPr>
      <xdr:spPr>
        <a:xfrm>
          <a:off x="18605500" y="1476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424" name="テキスト ボックス 423">
          <a:extLst>
            <a:ext uri="{FF2B5EF4-FFF2-40B4-BE49-F238E27FC236}">
              <a16:creationId xmlns:a16="http://schemas.microsoft.com/office/drawing/2014/main" id="{13A4C139-9CF0-4B86-B810-94E46CE7B779}"/>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425" name="テキスト ボックス 424">
          <a:extLst>
            <a:ext uri="{FF2B5EF4-FFF2-40B4-BE49-F238E27FC236}">
              <a16:creationId xmlns:a16="http://schemas.microsoft.com/office/drawing/2014/main" id="{453B8F3C-7516-4104-8C68-BBF7E536AA43}"/>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426" name="テキスト ボックス 425">
          <a:extLst>
            <a:ext uri="{FF2B5EF4-FFF2-40B4-BE49-F238E27FC236}">
              <a16:creationId xmlns:a16="http://schemas.microsoft.com/office/drawing/2014/main" id="{9869EFC7-EDC8-457B-A38A-C3BF7663DD8B}"/>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427" name="テキスト ボックス 426">
          <a:extLst>
            <a:ext uri="{FF2B5EF4-FFF2-40B4-BE49-F238E27FC236}">
              <a16:creationId xmlns:a16="http://schemas.microsoft.com/office/drawing/2014/main" id="{B304FEC9-5566-4E27-B2D7-5D21B65D3E5B}"/>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428" name="テキスト ボックス 427">
          <a:extLst>
            <a:ext uri="{FF2B5EF4-FFF2-40B4-BE49-F238E27FC236}">
              <a16:creationId xmlns:a16="http://schemas.microsoft.com/office/drawing/2014/main" id="{C43EC447-0C87-4460-B3A1-8C7CBAE05922}"/>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13970</xdr:rowOff>
    </xdr:from>
    <xdr:to>
      <xdr:col>116</xdr:col>
      <xdr:colOff>114300</xdr:colOff>
      <xdr:row>86</xdr:row>
      <xdr:rowOff>115570</xdr:rowOff>
    </xdr:to>
    <xdr:sp macro="" textlink="">
      <xdr:nvSpPr>
        <xdr:cNvPr id="429" name="楕円 428">
          <a:extLst>
            <a:ext uri="{FF2B5EF4-FFF2-40B4-BE49-F238E27FC236}">
              <a16:creationId xmlns:a16="http://schemas.microsoft.com/office/drawing/2014/main" id="{42F7754E-DE33-47E4-BAF5-B769F17A8625}"/>
            </a:ext>
          </a:extLst>
        </xdr:cNvPr>
        <xdr:cNvSpPr/>
      </xdr:nvSpPr>
      <xdr:spPr>
        <a:xfrm>
          <a:off x="22110700" y="14758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141559</xdr:rowOff>
    </xdr:from>
    <xdr:ext cx="469744" cy="259045"/>
    <xdr:sp macro="" textlink="">
      <xdr:nvSpPr>
        <xdr:cNvPr id="430" name="【消防施設】&#10;一人当たり面積該当値テキスト">
          <a:extLst>
            <a:ext uri="{FF2B5EF4-FFF2-40B4-BE49-F238E27FC236}">
              <a16:creationId xmlns:a16="http://schemas.microsoft.com/office/drawing/2014/main" id="{1D50AB82-7842-4AF2-A6B2-1F5B752C568F}"/>
            </a:ext>
          </a:extLst>
        </xdr:cNvPr>
        <xdr:cNvSpPr txBox="1"/>
      </xdr:nvSpPr>
      <xdr:spPr>
        <a:xfrm>
          <a:off x="22199600" y="14714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11875</xdr:rowOff>
    </xdr:from>
    <xdr:to>
      <xdr:col>112</xdr:col>
      <xdr:colOff>38100</xdr:colOff>
      <xdr:row>86</xdr:row>
      <xdr:rowOff>113475</xdr:rowOff>
    </xdr:to>
    <xdr:sp macro="" textlink="">
      <xdr:nvSpPr>
        <xdr:cNvPr id="431" name="楕円 430">
          <a:extLst>
            <a:ext uri="{FF2B5EF4-FFF2-40B4-BE49-F238E27FC236}">
              <a16:creationId xmlns:a16="http://schemas.microsoft.com/office/drawing/2014/main" id="{F488ACD2-CD79-457D-9EFD-65AD64FF3FDA}"/>
            </a:ext>
          </a:extLst>
        </xdr:cNvPr>
        <xdr:cNvSpPr/>
      </xdr:nvSpPr>
      <xdr:spPr>
        <a:xfrm>
          <a:off x="21272500" y="14756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62675</xdr:rowOff>
    </xdr:from>
    <xdr:to>
      <xdr:col>116</xdr:col>
      <xdr:colOff>63500</xdr:colOff>
      <xdr:row>86</xdr:row>
      <xdr:rowOff>64770</xdr:rowOff>
    </xdr:to>
    <xdr:cxnSp macro="">
      <xdr:nvCxnSpPr>
        <xdr:cNvPr id="432" name="直線コネクタ 431">
          <a:extLst>
            <a:ext uri="{FF2B5EF4-FFF2-40B4-BE49-F238E27FC236}">
              <a16:creationId xmlns:a16="http://schemas.microsoft.com/office/drawing/2014/main" id="{84729DAE-7349-43FE-8560-01FF65D71009}"/>
            </a:ext>
          </a:extLst>
        </xdr:cNvPr>
        <xdr:cNvCxnSpPr/>
      </xdr:nvCxnSpPr>
      <xdr:spPr>
        <a:xfrm>
          <a:off x="21323300" y="14807375"/>
          <a:ext cx="838200" cy="2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13399</xdr:rowOff>
    </xdr:from>
    <xdr:to>
      <xdr:col>107</xdr:col>
      <xdr:colOff>101600</xdr:colOff>
      <xdr:row>86</xdr:row>
      <xdr:rowOff>114999</xdr:rowOff>
    </xdr:to>
    <xdr:sp macro="" textlink="">
      <xdr:nvSpPr>
        <xdr:cNvPr id="433" name="楕円 432">
          <a:extLst>
            <a:ext uri="{FF2B5EF4-FFF2-40B4-BE49-F238E27FC236}">
              <a16:creationId xmlns:a16="http://schemas.microsoft.com/office/drawing/2014/main" id="{6CA692BF-F957-4B29-A197-78DF7B827EB8}"/>
            </a:ext>
          </a:extLst>
        </xdr:cNvPr>
        <xdr:cNvSpPr/>
      </xdr:nvSpPr>
      <xdr:spPr>
        <a:xfrm>
          <a:off x="20383500" y="14758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62675</xdr:rowOff>
    </xdr:from>
    <xdr:to>
      <xdr:col>111</xdr:col>
      <xdr:colOff>177800</xdr:colOff>
      <xdr:row>86</xdr:row>
      <xdr:rowOff>64199</xdr:rowOff>
    </xdr:to>
    <xdr:cxnSp macro="">
      <xdr:nvCxnSpPr>
        <xdr:cNvPr id="434" name="直線コネクタ 433">
          <a:extLst>
            <a:ext uri="{FF2B5EF4-FFF2-40B4-BE49-F238E27FC236}">
              <a16:creationId xmlns:a16="http://schemas.microsoft.com/office/drawing/2014/main" id="{6DEC5A6C-586A-44F8-92EE-E6D595C2E54B}"/>
            </a:ext>
          </a:extLst>
        </xdr:cNvPr>
        <xdr:cNvCxnSpPr/>
      </xdr:nvCxnSpPr>
      <xdr:spPr>
        <a:xfrm flipV="1">
          <a:off x="20434300" y="14807375"/>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23113</xdr:rowOff>
    </xdr:from>
    <xdr:to>
      <xdr:col>102</xdr:col>
      <xdr:colOff>165100</xdr:colOff>
      <xdr:row>86</xdr:row>
      <xdr:rowOff>124713</xdr:rowOff>
    </xdr:to>
    <xdr:sp macro="" textlink="">
      <xdr:nvSpPr>
        <xdr:cNvPr id="435" name="楕円 434">
          <a:extLst>
            <a:ext uri="{FF2B5EF4-FFF2-40B4-BE49-F238E27FC236}">
              <a16:creationId xmlns:a16="http://schemas.microsoft.com/office/drawing/2014/main" id="{A2B13858-C05D-4D37-B5B2-7617932CCAD8}"/>
            </a:ext>
          </a:extLst>
        </xdr:cNvPr>
        <xdr:cNvSpPr/>
      </xdr:nvSpPr>
      <xdr:spPr>
        <a:xfrm>
          <a:off x="19494500" y="1476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64199</xdr:rowOff>
    </xdr:from>
    <xdr:to>
      <xdr:col>107</xdr:col>
      <xdr:colOff>50800</xdr:colOff>
      <xdr:row>86</xdr:row>
      <xdr:rowOff>73913</xdr:rowOff>
    </xdr:to>
    <xdr:cxnSp macro="">
      <xdr:nvCxnSpPr>
        <xdr:cNvPr id="436" name="直線コネクタ 435">
          <a:extLst>
            <a:ext uri="{FF2B5EF4-FFF2-40B4-BE49-F238E27FC236}">
              <a16:creationId xmlns:a16="http://schemas.microsoft.com/office/drawing/2014/main" id="{E2CFA345-49BB-4DCA-B91A-2016E6A90321}"/>
            </a:ext>
          </a:extLst>
        </xdr:cNvPr>
        <xdr:cNvCxnSpPr/>
      </xdr:nvCxnSpPr>
      <xdr:spPr>
        <a:xfrm flipV="1">
          <a:off x="19545300" y="14808899"/>
          <a:ext cx="889000" cy="9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24257</xdr:rowOff>
    </xdr:from>
    <xdr:to>
      <xdr:col>98</xdr:col>
      <xdr:colOff>38100</xdr:colOff>
      <xdr:row>86</xdr:row>
      <xdr:rowOff>125857</xdr:rowOff>
    </xdr:to>
    <xdr:sp macro="" textlink="">
      <xdr:nvSpPr>
        <xdr:cNvPr id="437" name="楕円 436">
          <a:extLst>
            <a:ext uri="{FF2B5EF4-FFF2-40B4-BE49-F238E27FC236}">
              <a16:creationId xmlns:a16="http://schemas.microsoft.com/office/drawing/2014/main" id="{3E5FE0E4-D781-44E2-BFE8-D8AC18E43700}"/>
            </a:ext>
          </a:extLst>
        </xdr:cNvPr>
        <xdr:cNvSpPr/>
      </xdr:nvSpPr>
      <xdr:spPr>
        <a:xfrm>
          <a:off x="18605500" y="14768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73913</xdr:rowOff>
    </xdr:from>
    <xdr:to>
      <xdr:col>102</xdr:col>
      <xdr:colOff>114300</xdr:colOff>
      <xdr:row>86</xdr:row>
      <xdr:rowOff>75057</xdr:rowOff>
    </xdr:to>
    <xdr:cxnSp macro="">
      <xdr:nvCxnSpPr>
        <xdr:cNvPr id="438" name="直線コネクタ 437">
          <a:extLst>
            <a:ext uri="{FF2B5EF4-FFF2-40B4-BE49-F238E27FC236}">
              <a16:creationId xmlns:a16="http://schemas.microsoft.com/office/drawing/2014/main" id="{D20262BF-AA89-4484-A95B-D564CC3B89E9}"/>
            </a:ext>
          </a:extLst>
        </xdr:cNvPr>
        <xdr:cNvCxnSpPr/>
      </xdr:nvCxnSpPr>
      <xdr:spPr>
        <a:xfrm flipV="1">
          <a:off x="18656300" y="14818613"/>
          <a:ext cx="889000" cy="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116285</xdr:rowOff>
    </xdr:from>
    <xdr:ext cx="469744" cy="259045"/>
    <xdr:sp macro="" textlink="">
      <xdr:nvSpPr>
        <xdr:cNvPr id="439" name="n_1aveValue【消防施設】&#10;一人当たり面積">
          <a:extLst>
            <a:ext uri="{FF2B5EF4-FFF2-40B4-BE49-F238E27FC236}">
              <a16:creationId xmlns:a16="http://schemas.microsoft.com/office/drawing/2014/main" id="{CC2AF06A-4F82-4268-88BB-7EF964F02228}"/>
            </a:ext>
          </a:extLst>
        </xdr:cNvPr>
        <xdr:cNvSpPr txBox="1"/>
      </xdr:nvSpPr>
      <xdr:spPr>
        <a:xfrm>
          <a:off x="21075727" y="145180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117239</xdr:rowOff>
    </xdr:from>
    <xdr:ext cx="469744" cy="259045"/>
    <xdr:sp macro="" textlink="">
      <xdr:nvSpPr>
        <xdr:cNvPr id="440" name="n_2aveValue【消防施設】&#10;一人当たり面積">
          <a:extLst>
            <a:ext uri="{FF2B5EF4-FFF2-40B4-BE49-F238E27FC236}">
              <a16:creationId xmlns:a16="http://schemas.microsoft.com/office/drawing/2014/main" id="{DE273C88-4BE0-47E5-97A0-4AABA173E000}"/>
            </a:ext>
          </a:extLst>
        </xdr:cNvPr>
        <xdr:cNvSpPr txBox="1"/>
      </xdr:nvSpPr>
      <xdr:spPr>
        <a:xfrm>
          <a:off x="20199427" y="145190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126001</xdr:rowOff>
    </xdr:from>
    <xdr:ext cx="469744" cy="259045"/>
    <xdr:sp macro="" textlink="">
      <xdr:nvSpPr>
        <xdr:cNvPr id="441" name="n_3aveValue【消防施設】&#10;一人当たり面積">
          <a:extLst>
            <a:ext uri="{FF2B5EF4-FFF2-40B4-BE49-F238E27FC236}">
              <a16:creationId xmlns:a16="http://schemas.microsoft.com/office/drawing/2014/main" id="{CFDC48D0-75F4-4835-B986-EB088404E2EE}"/>
            </a:ext>
          </a:extLst>
        </xdr:cNvPr>
        <xdr:cNvSpPr txBox="1"/>
      </xdr:nvSpPr>
      <xdr:spPr>
        <a:xfrm>
          <a:off x="19310427" y="14527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139907</xdr:rowOff>
    </xdr:from>
    <xdr:ext cx="469744" cy="259045"/>
    <xdr:sp macro="" textlink="">
      <xdr:nvSpPr>
        <xdr:cNvPr id="442" name="n_4aveValue【消防施設】&#10;一人当たり面積">
          <a:extLst>
            <a:ext uri="{FF2B5EF4-FFF2-40B4-BE49-F238E27FC236}">
              <a16:creationId xmlns:a16="http://schemas.microsoft.com/office/drawing/2014/main" id="{1BF19C79-E971-419C-988F-FDC969B627A8}"/>
            </a:ext>
          </a:extLst>
        </xdr:cNvPr>
        <xdr:cNvSpPr txBox="1"/>
      </xdr:nvSpPr>
      <xdr:spPr>
        <a:xfrm>
          <a:off x="18421427" y="14541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104602</xdr:rowOff>
    </xdr:from>
    <xdr:ext cx="469744" cy="259045"/>
    <xdr:sp macro="" textlink="">
      <xdr:nvSpPr>
        <xdr:cNvPr id="443" name="n_1mainValue【消防施設】&#10;一人当たり面積">
          <a:extLst>
            <a:ext uri="{FF2B5EF4-FFF2-40B4-BE49-F238E27FC236}">
              <a16:creationId xmlns:a16="http://schemas.microsoft.com/office/drawing/2014/main" id="{CE186134-47B1-403E-B14E-990493FBEB86}"/>
            </a:ext>
          </a:extLst>
        </xdr:cNvPr>
        <xdr:cNvSpPr txBox="1"/>
      </xdr:nvSpPr>
      <xdr:spPr>
        <a:xfrm>
          <a:off x="21075727" y="148493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106126</xdr:rowOff>
    </xdr:from>
    <xdr:ext cx="469744" cy="259045"/>
    <xdr:sp macro="" textlink="">
      <xdr:nvSpPr>
        <xdr:cNvPr id="444" name="n_2mainValue【消防施設】&#10;一人当たり面積">
          <a:extLst>
            <a:ext uri="{FF2B5EF4-FFF2-40B4-BE49-F238E27FC236}">
              <a16:creationId xmlns:a16="http://schemas.microsoft.com/office/drawing/2014/main" id="{0F095A25-8972-4FB6-86EC-2CF4E3EBA72C}"/>
            </a:ext>
          </a:extLst>
        </xdr:cNvPr>
        <xdr:cNvSpPr txBox="1"/>
      </xdr:nvSpPr>
      <xdr:spPr>
        <a:xfrm>
          <a:off x="20199427" y="14850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115840</xdr:rowOff>
    </xdr:from>
    <xdr:ext cx="469744" cy="259045"/>
    <xdr:sp macro="" textlink="">
      <xdr:nvSpPr>
        <xdr:cNvPr id="445" name="n_3mainValue【消防施設】&#10;一人当たり面積">
          <a:extLst>
            <a:ext uri="{FF2B5EF4-FFF2-40B4-BE49-F238E27FC236}">
              <a16:creationId xmlns:a16="http://schemas.microsoft.com/office/drawing/2014/main" id="{C5E1BB0A-6D97-4789-A507-A8FE6C5CD5A6}"/>
            </a:ext>
          </a:extLst>
        </xdr:cNvPr>
        <xdr:cNvSpPr txBox="1"/>
      </xdr:nvSpPr>
      <xdr:spPr>
        <a:xfrm>
          <a:off x="19310427" y="14860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116984</xdr:rowOff>
    </xdr:from>
    <xdr:ext cx="469744" cy="259045"/>
    <xdr:sp macro="" textlink="">
      <xdr:nvSpPr>
        <xdr:cNvPr id="446" name="n_4mainValue【消防施設】&#10;一人当たり面積">
          <a:extLst>
            <a:ext uri="{FF2B5EF4-FFF2-40B4-BE49-F238E27FC236}">
              <a16:creationId xmlns:a16="http://schemas.microsoft.com/office/drawing/2014/main" id="{E053287A-4442-4348-AC95-1E344FE03CBE}"/>
            </a:ext>
          </a:extLst>
        </xdr:cNvPr>
        <xdr:cNvSpPr txBox="1"/>
      </xdr:nvSpPr>
      <xdr:spPr>
        <a:xfrm>
          <a:off x="18421427" y="14861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447" name="正方形/長方形 446">
          <a:extLst>
            <a:ext uri="{FF2B5EF4-FFF2-40B4-BE49-F238E27FC236}">
              <a16:creationId xmlns:a16="http://schemas.microsoft.com/office/drawing/2014/main" id="{FC0B6229-2265-43A3-BACA-A67DE08CCDFA}"/>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8" name="正方形/長方形 447">
          <a:extLst>
            <a:ext uri="{FF2B5EF4-FFF2-40B4-BE49-F238E27FC236}">
              <a16:creationId xmlns:a16="http://schemas.microsoft.com/office/drawing/2014/main" id="{9C4950D1-AFBE-4FF0-AD30-FD0267A50347}"/>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9" name="正方形/長方形 448">
          <a:extLst>
            <a:ext uri="{FF2B5EF4-FFF2-40B4-BE49-F238E27FC236}">
              <a16:creationId xmlns:a16="http://schemas.microsoft.com/office/drawing/2014/main" id="{DDE49603-B327-4FF1-ABE5-6E942E15F40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50" name="正方形/長方形 449">
          <a:extLst>
            <a:ext uri="{FF2B5EF4-FFF2-40B4-BE49-F238E27FC236}">
              <a16:creationId xmlns:a16="http://schemas.microsoft.com/office/drawing/2014/main" id="{3754F3D3-4D36-47FA-88EA-FB3E8DA597DF}"/>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51" name="正方形/長方形 450">
          <a:extLst>
            <a:ext uri="{FF2B5EF4-FFF2-40B4-BE49-F238E27FC236}">
              <a16:creationId xmlns:a16="http://schemas.microsoft.com/office/drawing/2014/main" id="{7943D5D0-E288-469D-9D33-8C371B03268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52" name="正方形/長方形 451">
          <a:extLst>
            <a:ext uri="{FF2B5EF4-FFF2-40B4-BE49-F238E27FC236}">
              <a16:creationId xmlns:a16="http://schemas.microsoft.com/office/drawing/2014/main" id="{CDA4881D-DEB6-4813-957E-4B57601046F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53" name="正方形/長方形 452">
          <a:extLst>
            <a:ext uri="{FF2B5EF4-FFF2-40B4-BE49-F238E27FC236}">
              <a16:creationId xmlns:a16="http://schemas.microsoft.com/office/drawing/2014/main" id="{A57E5C44-E037-4941-B12C-B4C31CB04863}"/>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54" name="正方形/長方形 453">
          <a:extLst>
            <a:ext uri="{FF2B5EF4-FFF2-40B4-BE49-F238E27FC236}">
              <a16:creationId xmlns:a16="http://schemas.microsoft.com/office/drawing/2014/main" id="{2C7D052C-15B0-4574-A6D5-15F8314801E1}"/>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55" name="テキスト ボックス 454">
          <a:extLst>
            <a:ext uri="{FF2B5EF4-FFF2-40B4-BE49-F238E27FC236}">
              <a16:creationId xmlns:a16="http://schemas.microsoft.com/office/drawing/2014/main" id="{7B582967-5587-4562-BA61-C3DE88F051BE}"/>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56" name="直線コネクタ 455">
          <a:extLst>
            <a:ext uri="{FF2B5EF4-FFF2-40B4-BE49-F238E27FC236}">
              <a16:creationId xmlns:a16="http://schemas.microsoft.com/office/drawing/2014/main" id="{CFD751EF-98EE-4D10-A19F-8E26D5E6EF7C}"/>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57" name="テキスト ボックス 456">
          <a:extLst>
            <a:ext uri="{FF2B5EF4-FFF2-40B4-BE49-F238E27FC236}">
              <a16:creationId xmlns:a16="http://schemas.microsoft.com/office/drawing/2014/main" id="{E45F5756-CEB5-4E17-84DC-3FD93E1677DC}"/>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458" name="直線コネクタ 457">
          <a:extLst>
            <a:ext uri="{FF2B5EF4-FFF2-40B4-BE49-F238E27FC236}">
              <a16:creationId xmlns:a16="http://schemas.microsoft.com/office/drawing/2014/main" id="{5B5202BD-1F8B-4EAA-811D-C6466315056D}"/>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459" name="テキスト ボックス 458">
          <a:extLst>
            <a:ext uri="{FF2B5EF4-FFF2-40B4-BE49-F238E27FC236}">
              <a16:creationId xmlns:a16="http://schemas.microsoft.com/office/drawing/2014/main" id="{D5134096-C698-43B4-80F0-74EC103FD8D5}"/>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460" name="直線コネクタ 459">
          <a:extLst>
            <a:ext uri="{FF2B5EF4-FFF2-40B4-BE49-F238E27FC236}">
              <a16:creationId xmlns:a16="http://schemas.microsoft.com/office/drawing/2014/main" id="{A0584375-3439-4453-9FD7-13855688EF77}"/>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461" name="テキスト ボックス 460">
          <a:extLst>
            <a:ext uri="{FF2B5EF4-FFF2-40B4-BE49-F238E27FC236}">
              <a16:creationId xmlns:a16="http://schemas.microsoft.com/office/drawing/2014/main" id="{B9C09245-0EDC-46C4-9451-897EB3188406}"/>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462" name="直線コネクタ 461">
          <a:extLst>
            <a:ext uri="{FF2B5EF4-FFF2-40B4-BE49-F238E27FC236}">
              <a16:creationId xmlns:a16="http://schemas.microsoft.com/office/drawing/2014/main" id="{FEE2C9B7-2A11-4B13-B0B3-7FDD036DBD11}"/>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463" name="テキスト ボックス 462">
          <a:extLst>
            <a:ext uri="{FF2B5EF4-FFF2-40B4-BE49-F238E27FC236}">
              <a16:creationId xmlns:a16="http://schemas.microsoft.com/office/drawing/2014/main" id="{EABB6CA7-5DFC-4563-9F30-0BB800F01E96}"/>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464" name="直線コネクタ 463">
          <a:extLst>
            <a:ext uri="{FF2B5EF4-FFF2-40B4-BE49-F238E27FC236}">
              <a16:creationId xmlns:a16="http://schemas.microsoft.com/office/drawing/2014/main" id="{2AC2965A-E959-4C88-957E-99B35DD54FA2}"/>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465" name="テキスト ボックス 464">
          <a:extLst>
            <a:ext uri="{FF2B5EF4-FFF2-40B4-BE49-F238E27FC236}">
              <a16:creationId xmlns:a16="http://schemas.microsoft.com/office/drawing/2014/main" id="{562970A7-B36F-4702-AB7C-9C471C906383}"/>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466" name="直線コネクタ 465">
          <a:extLst>
            <a:ext uri="{FF2B5EF4-FFF2-40B4-BE49-F238E27FC236}">
              <a16:creationId xmlns:a16="http://schemas.microsoft.com/office/drawing/2014/main" id="{D4B24DE6-A3D0-4B7E-BFBD-1410EEF8D375}"/>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467" name="テキスト ボックス 466">
          <a:extLst>
            <a:ext uri="{FF2B5EF4-FFF2-40B4-BE49-F238E27FC236}">
              <a16:creationId xmlns:a16="http://schemas.microsoft.com/office/drawing/2014/main" id="{265E420E-9662-4C61-BE41-A2EFEE90C479}"/>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468" name="直線コネクタ 467">
          <a:extLst>
            <a:ext uri="{FF2B5EF4-FFF2-40B4-BE49-F238E27FC236}">
              <a16:creationId xmlns:a16="http://schemas.microsoft.com/office/drawing/2014/main" id="{55CD1258-00A8-4358-AE42-2D33F334A650}"/>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469" name="テキスト ボックス 468">
          <a:extLst>
            <a:ext uri="{FF2B5EF4-FFF2-40B4-BE49-F238E27FC236}">
              <a16:creationId xmlns:a16="http://schemas.microsoft.com/office/drawing/2014/main" id="{C35C8F01-9660-4514-968C-DC4A64230695}"/>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70" name="直線コネクタ 469">
          <a:extLst>
            <a:ext uri="{FF2B5EF4-FFF2-40B4-BE49-F238E27FC236}">
              <a16:creationId xmlns:a16="http://schemas.microsoft.com/office/drawing/2014/main" id="{FA91FE67-38BA-41CF-878D-4D809CEFA9F3}"/>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71" name="【庁舎】&#10;有形固定資産減価償却率グラフ枠">
          <a:extLst>
            <a:ext uri="{FF2B5EF4-FFF2-40B4-BE49-F238E27FC236}">
              <a16:creationId xmlns:a16="http://schemas.microsoft.com/office/drawing/2014/main" id="{055F415A-5167-421D-8890-C4131D1E555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164374</xdr:rowOff>
    </xdr:from>
    <xdr:to>
      <xdr:col>85</xdr:col>
      <xdr:colOff>126364</xdr:colOff>
      <xdr:row>109</xdr:row>
      <xdr:rowOff>35379</xdr:rowOff>
    </xdr:to>
    <xdr:cxnSp macro="">
      <xdr:nvCxnSpPr>
        <xdr:cNvPr id="472" name="直線コネクタ 471">
          <a:extLst>
            <a:ext uri="{FF2B5EF4-FFF2-40B4-BE49-F238E27FC236}">
              <a16:creationId xmlns:a16="http://schemas.microsoft.com/office/drawing/2014/main" id="{BFE79ADC-ED7A-4B6C-9FEB-56EAE8035EFA}"/>
            </a:ext>
          </a:extLst>
        </xdr:cNvPr>
        <xdr:cNvCxnSpPr/>
      </xdr:nvCxnSpPr>
      <xdr:spPr>
        <a:xfrm flipV="1">
          <a:off x="16318864" y="17137924"/>
          <a:ext cx="0" cy="1585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473" name="【庁舎】&#10;有形固定資産減価償却率最小値テキスト">
          <a:extLst>
            <a:ext uri="{FF2B5EF4-FFF2-40B4-BE49-F238E27FC236}">
              <a16:creationId xmlns:a16="http://schemas.microsoft.com/office/drawing/2014/main" id="{2C9CB151-7C04-4685-9136-A65E4FF0A4F7}"/>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474" name="直線コネクタ 473">
          <a:extLst>
            <a:ext uri="{FF2B5EF4-FFF2-40B4-BE49-F238E27FC236}">
              <a16:creationId xmlns:a16="http://schemas.microsoft.com/office/drawing/2014/main" id="{8F2B1D55-D6B3-451B-9404-1BB926BABB3F}"/>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111051</xdr:rowOff>
    </xdr:from>
    <xdr:ext cx="340478" cy="259045"/>
    <xdr:sp macro="" textlink="">
      <xdr:nvSpPr>
        <xdr:cNvPr id="475" name="【庁舎】&#10;有形固定資産減価償却率最大値テキスト">
          <a:extLst>
            <a:ext uri="{FF2B5EF4-FFF2-40B4-BE49-F238E27FC236}">
              <a16:creationId xmlns:a16="http://schemas.microsoft.com/office/drawing/2014/main" id="{A6BADE49-33C3-4A65-B414-C9693E5F694B}"/>
            </a:ext>
          </a:extLst>
        </xdr:cNvPr>
        <xdr:cNvSpPr txBox="1"/>
      </xdr:nvSpPr>
      <xdr:spPr>
        <a:xfrm>
          <a:off x="16357600" y="1691315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164374</xdr:rowOff>
    </xdr:from>
    <xdr:to>
      <xdr:col>86</xdr:col>
      <xdr:colOff>25400</xdr:colOff>
      <xdr:row>99</xdr:row>
      <xdr:rowOff>164374</xdr:rowOff>
    </xdr:to>
    <xdr:cxnSp macro="">
      <xdr:nvCxnSpPr>
        <xdr:cNvPr id="476" name="直線コネクタ 475">
          <a:extLst>
            <a:ext uri="{FF2B5EF4-FFF2-40B4-BE49-F238E27FC236}">
              <a16:creationId xmlns:a16="http://schemas.microsoft.com/office/drawing/2014/main" id="{9B990669-0C78-434C-9318-8FE9D185A907}"/>
            </a:ext>
          </a:extLst>
        </xdr:cNvPr>
        <xdr:cNvCxnSpPr/>
      </xdr:nvCxnSpPr>
      <xdr:spPr>
        <a:xfrm>
          <a:off x="16230600" y="17137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110326</xdr:rowOff>
    </xdr:from>
    <xdr:ext cx="405111" cy="259045"/>
    <xdr:sp macro="" textlink="">
      <xdr:nvSpPr>
        <xdr:cNvPr id="477" name="【庁舎】&#10;有形固定資産減価償却率平均値テキスト">
          <a:extLst>
            <a:ext uri="{FF2B5EF4-FFF2-40B4-BE49-F238E27FC236}">
              <a16:creationId xmlns:a16="http://schemas.microsoft.com/office/drawing/2014/main" id="{DCB15B49-1D5F-41B4-BD1B-1D5069699730}"/>
            </a:ext>
          </a:extLst>
        </xdr:cNvPr>
        <xdr:cNvSpPr txBox="1"/>
      </xdr:nvSpPr>
      <xdr:spPr>
        <a:xfrm>
          <a:off x="16357600" y="1776967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87449</xdr:rowOff>
    </xdr:from>
    <xdr:to>
      <xdr:col>85</xdr:col>
      <xdr:colOff>177800</xdr:colOff>
      <xdr:row>105</xdr:row>
      <xdr:rowOff>17599</xdr:rowOff>
    </xdr:to>
    <xdr:sp macro="" textlink="">
      <xdr:nvSpPr>
        <xdr:cNvPr id="478" name="フローチャート: 判断 477">
          <a:extLst>
            <a:ext uri="{FF2B5EF4-FFF2-40B4-BE49-F238E27FC236}">
              <a16:creationId xmlns:a16="http://schemas.microsoft.com/office/drawing/2014/main" id="{F9FFA758-D389-4923-AB2C-38CE2CC22751}"/>
            </a:ext>
          </a:extLst>
        </xdr:cNvPr>
        <xdr:cNvSpPr/>
      </xdr:nvSpPr>
      <xdr:spPr>
        <a:xfrm>
          <a:off x="16268700" y="1791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105411</xdr:rowOff>
    </xdr:from>
    <xdr:to>
      <xdr:col>81</xdr:col>
      <xdr:colOff>101600</xdr:colOff>
      <xdr:row>105</xdr:row>
      <xdr:rowOff>35561</xdr:rowOff>
    </xdr:to>
    <xdr:sp macro="" textlink="">
      <xdr:nvSpPr>
        <xdr:cNvPr id="479" name="フローチャート: 判断 478">
          <a:extLst>
            <a:ext uri="{FF2B5EF4-FFF2-40B4-BE49-F238E27FC236}">
              <a16:creationId xmlns:a16="http://schemas.microsoft.com/office/drawing/2014/main" id="{2209E753-54A2-41E3-8AC0-0EDE78402E07}"/>
            </a:ext>
          </a:extLst>
        </xdr:cNvPr>
        <xdr:cNvSpPr/>
      </xdr:nvSpPr>
      <xdr:spPr>
        <a:xfrm>
          <a:off x="15430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123371</xdr:rowOff>
    </xdr:from>
    <xdr:to>
      <xdr:col>76</xdr:col>
      <xdr:colOff>165100</xdr:colOff>
      <xdr:row>105</xdr:row>
      <xdr:rowOff>53521</xdr:rowOff>
    </xdr:to>
    <xdr:sp macro="" textlink="">
      <xdr:nvSpPr>
        <xdr:cNvPr id="480" name="フローチャート: 判断 479">
          <a:extLst>
            <a:ext uri="{FF2B5EF4-FFF2-40B4-BE49-F238E27FC236}">
              <a16:creationId xmlns:a16="http://schemas.microsoft.com/office/drawing/2014/main" id="{F47E1E41-A301-4655-A970-571BA8296D84}"/>
            </a:ext>
          </a:extLst>
        </xdr:cNvPr>
        <xdr:cNvSpPr/>
      </xdr:nvSpPr>
      <xdr:spPr>
        <a:xfrm>
          <a:off x="14541500" y="1795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157662</xdr:rowOff>
    </xdr:from>
    <xdr:to>
      <xdr:col>72</xdr:col>
      <xdr:colOff>38100</xdr:colOff>
      <xdr:row>105</xdr:row>
      <xdr:rowOff>87812</xdr:rowOff>
    </xdr:to>
    <xdr:sp macro="" textlink="">
      <xdr:nvSpPr>
        <xdr:cNvPr id="481" name="フローチャート: 判断 480">
          <a:extLst>
            <a:ext uri="{FF2B5EF4-FFF2-40B4-BE49-F238E27FC236}">
              <a16:creationId xmlns:a16="http://schemas.microsoft.com/office/drawing/2014/main" id="{399E6A02-FAC7-40D5-91F6-510CC58CC24E}"/>
            </a:ext>
          </a:extLst>
        </xdr:cNvPr>
        <xdr:cNvSpPr/>
      </xdr:nvSpPr>
      <xdr:spPr>
        <a:xfrm>
          <a:off x="13652500" y="1798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167458</xdr:rowOff>
    </xdr:from>
    <xdr:to>
      <xdr:col>67</xdr:col>
      <xdr:colOff>101600</xdr:colOff>
      <xdr:row>105</xdr:row>
      <xdr:rowOff>97608</xdr:rowOff>
    </xdr:to>
    <xdr:sp macro="" textlink="">
      <xdr:nvSpPr>
        <xdr:cNvPr id="482" name="フローチャート: 判断 481">
          <a:extLst>
            <a:ext uri="{FF2B5EF4-FFF2-40B4-BE49-F238E27FC236}">
              <a16:creationId xmlns:a16="http://schemas.microsoft.com/office/drawing/2014/main" id="{C923A9BA-0460-4040-90C2-C22A8BAA3691}"/>
            </a:ext>
          </a:extLst>
        </xdr:cNvPr>
        <xdr:cNvSpPr/>
      </xdr:nvSpPr>
      <xdr:spPr>
        <a:xfrm>
          <a:off x="12763500" y="1799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83" name="テキスト ボックス 482">
          <a:extLst>
            <a:ext uri="{FF2B5EF4-FFF2-40B4-BE49-F238E27FC236}">
              <a16:creationId xmlns:a16="http://schemas.microsoft.com/office/drawing/2014/main" id="{005EEAFE-DAC3-402D-B582-2DA50ECC4206}"/>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84" name="テキスト ボックス 483">
          <a:extLst>
            <a:ext uri="{FF2B5EF4-FFF2-40B4-BE49-F238E27FC236}">
              <a16:creationId xmlns:a16="http://schemas.microsoft.com/office/drawing/2014/main" id="{1EC40B3A-096F-4A16-AA40-744FD9CA50B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85" name="テキスト ボックス 484">
          <a:extLst>
            <a:ext uri="{FF2B5EF4-FFF2-40B4-BE49-F238E27FC236}">
              <a16:creationId xmlns:a16="http://schemas.microsoft.com/office/drawing/2014/main" id="{C4A2A9D2-B55D-454D-8DDC-CBA520E3A3C9}"/>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86" name="テキスト ボックス 485">
          <a:extLst>
            <a:ext uri="{FF2B5EF4-FFF2-40B4-BE49-F238E27FC236}">
              <a16:creationId xmlns:a16="http://schemas.microsoft.com/office/drawing/2014/main" id="{C91676C7-E312-4716-8406-4DB465408B1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87" name="テキスト ボックス 486">
          <a:extLst>
            <a:ext uri="{FF2B5EF4-FFF2-40B4-BE49-F238E27FC236}">
              <a16:creationId xmlns:a16="http://schemas.microsoft.com/office/drawing/2014/main" id="{6DB625BA-B45E-4906-9D1F-90982E297B6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131536</xdr:rowOff>
    </xdr:from>
    <xdr:to>
      <xdr:col>85</xdr:col>
      <xdr:colOff>177800</xdr:colOff>
      <xdr:row>107</xdr:row>
      <xdr:rowOff>61686</xdr:rowOff>
    </xdr:to>
    <xdr:sp macro="" textlink="">
      <xdr:nvSpPr>
        <xdr:cNvPr id="488" name="楕円 487">
          <a:extLst>
            <a:ext uri="{FF2B5EF4-FFF2-40B4-BE49-F238E27FC236}">
              <a16:creationId xmlns:a16="http://schemas.microsoft.com/office/drawing/2014/main" id="{58C78028-D291-4200-A656-07EF25018336}"/>
            </a:ext>
          </a:extLst>
        </xdr:cNvPr>
        <xdr:cNvSpPr/>
      </xdr:nvSpPr>
      <xdr:spPr>
        <a:xfrm>
          <a:off x="16268700" y="18305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109963</xdr:rowOff>
    </xdr:from>
    <xdr:ext cx="405111" cy="259045"/>
    <xdr:sp macro="" textlink="">
      <xdr:nvSpPr>
        <xdr:cNvPr id="489" name="【庁舎】&#10;有形固定資産減価償却率該当値テキスト">
          <a:extLst>
            <a:ext uri="{FF2B5EF4-FFF2-40B4-BE49-F238E27FC236}">
              <a16:creationId xmlns:a16="http://schemas.microsoft.com/office/drawing/2014/main" id="{9EE8375E-4766-4E73-BE54-2BE4977ABCB4}"/>
            </a:ext>
          </a:extLst>
        </xdr:cNvPr>
        <xdr:cNvSpPr txBox="1"/>
      </xdr:nvSpPr>
      <xdr:spPr>
        <a:xfrm>
          <a:off x="16357600" y="18283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100512</xdr:rowOff>
    </xdr:from>
    <xdr:to>
      <xdr:col>81</xdr:col>
      <xdr:colOff>101600</xdr:colOff>
      <xdr:row>107</xdr:row>
      <xdr:rowOff>30662</xdr:rowOff>
    </xdr:to>
    <xdr:sp macro="" textlink="">
      <xdr:nvSpPr>
        <xdr:cNvPr id="490" name="楕円 489">
          <a:extLst>
            <a:ext uri="{FF2B5EF4-FFF2-40B4-BE49-F238E27FC236}">
              <a16:creationId xmlns:a16="http://schemas.microsoft.com/office/drawing/2014/main" id="{79F236C8-B012-4EFA-A10B-8CB1F5506A05}"/>
            </a:ext>
          </a:extLst>
        </xdr:cNvPr>
        <xdr:cNvSpPr/>
      </xdr:nvSpPr>
      <xdr:spPr>
        <a:xfrm>
          <a:off x="15430500" y="1827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151312</xdr:rowOff>
    </xdr:from>
    <xdr:to>
      <xdr:col>85</xdr:col>
      <xdr:colOff>127000</xdr:colOff>
      <xdr:row>107</xdr:row>
      <xdr:rowOff>10886</xdr:rowOff>
    </xdr:to>
    <xdr:cxnSp macro="">
      <xdr:nvCxnSpPr>
        <xdr:cNvPr id="491" name="直線コネクタ 490">
          <a:extLst>
            <a:ext uri="{FF2B5EF4-FFF2-40B4-BE49-F238E27FC236}">
              <a16:creationId xmlns:a16="http://schemas.microsoft.com/office/drawing/2014/main" id="{9527CA89-C97F-41AA-A296-F09FFEF18EFD}"/>
            </a:ext>
          </a:extLst>
        </xdr:cNvPr>
        <xdr:cNvCxnSpPr/>
      </xdr:nvCxnSpPr>
      <xdr:spPr>
        <a:xfrm>
          <a:off x="15481300" y="18325012"/>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4173</xdr:rowOff>
    </xdr:from>
    <xdr:to>
      <xdr:col>76</xdr:col>
      <xdr:colOff>165100</xdr:colOff>
      <xdr:row>107</xdr:row>
      <xdr:rowOff>105773</xdr:rowOff>
    </xdr:to>
    <xdr:sp macro="" textlink="">
      <xdr:nvSpPr>
        <xdr:cNvPr id="492" name="楕円 491">
          <a:extLst>
            <a:ext uri="{FF2B5EF4-FFF2-40B4-BE49-F238E27FC236}">
              <a16:creationId xmlns:a16="http://schemas.microsoft.com/office/drawing/2014/main" id="{F95FA3EA-1D6F-4630-94E0-6B0039CA935E}"/>
            </a:ext>
          </a:extLst>
        </xdr:cNvPr>
        <xdr:cNvSpPr/>
      </xdr:nvSpPr>
      <xdr:spPr>
        <a:xfrm>
          <a:off x="14541500" y="1834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151312</xdr:rowOff>
    </xdr:from>
    <xdr:to>
      <xdr:col>81</xdr:col>
      <xdr:colOff>50800</xdr:colOff>
      <xdr:row>107</xdr:row>
      <xdr:rowOff>54973</xdr:rowOff>
    </xdr:to>
    <xdr:cxnSp macro="">
      <xdr:nvCxnSpPr>
        <xdr:cNvPr id="493" name="直線コネクタ 492">
          <a:extLst>
            <a:ext uri="{FF2B5EF4-FFF2-40B4-BE49-F238E27FC236}">
              <a16:creationId xmlns:a16="http://schemas.microsoft.com/office/drawing/2014/main" id="{D2653B9D-4657-405C-B01E-2E2234F79871}"/>
            </a:ext>
          </a:extLst>
        </xdr:cNvPr>
        <xdr:cNvCxnSpPr/>
      </xdr:nvCxnSpPr>
      <xdr:spPr>
        <a:xfrm flipV="1">
          <a:off x="14592300" y="18325012"/>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4173</xdr:rowOff>
    </xdr:from>
    <xdr:to>
      <xdr:col>72</xdr:col>
      <xdr:colOff>38100</xdr:colOff>
      <xdr:row>107</xdr:row>
      <xdr:rowOff>105773</xdr:rowOff>
    </xdr:to>
    <xdr:sp macro="" textlink="">
      <xdr:nvSpPr>
        <xdr:cNvPr id="494" name="楕円 493">
          <a:extLst>
            <a:ext uri="{FF2B5EF4-FFF2-40B4-BE49-F238E27FC236}">
              <a16:creationId xmlns:a16="http://schemas.microsoft.com/office/drawing/2014/main" id="{09598670-144A-4FE1-8774-5E78C00F1D02}"/>
            </a:ext>
          </a:extLst>
        </xdr:cNvPr>
        <xdr:cNvSpPr/>
      </xdr:nvSpPr>
      <xdr:spPr>
        <a:xfrm>
          <a:off x="13652500" y="1834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54973</xdr:rowOff>
    </xdr:from>
    <xdr:to>
      <xdr:col>76</xdr:col>
      <xdr:colOff>114300</xdr:colOff>
      <xdr:row>107</xdr:row>
      <xdr:rowOff>54973</xdr:rowOff>
    </xdr:to>
    <xdr:cxnSp macro="">
      <xdr:nvCxnSpPr>
        <xdr:cNvPr id="495" name="直線コネクタ 494">
          <a:extLst>
            <a:ext uri="{FF2B5EF4-FFF2-40B4-BE49-F238E27FC236}">
              <a16:creationId xmlns:a16="http://schemas.microsoft.com/office/drawing/2014/main" id="{1515CC46-1982-4075-B05F-DF8E5F5F10A5}"/>
            </a:ext>
          </a:extLst>
        </xdr:cNvPr>
        <xdr:cNvCxnSpPr/>
      </xdr:nvCxnSpPr>
      <xdr:spPr>
        <a:xfrm>
          <a:off x="13703300" y="1840012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120106</xdr:rowOff>
    </xdr:from>
    <xdr:to>
      <xdr:col>67</xdr:col>
      <xdr:colOff>101600</xdr:colOff>
      <xdr:row>107</xdr:row>
      <xdr:rowOff>50256</xdr:rowOff>
    </xdr:to>
    <xdr:sp macro="" textlink="">
      <xdr:nvSpPr>
        <xdr:cNvPr id="496" name="楕円 495">
          <a:extLst>
            <a:ext uri="{FF2B5EF4-FFF2-40B4-BE49-F238E27FC236}">
              <a16:creationId xmlns:a16="http://schemas.microsoft.com/office/drawing/2014/main" id="{30ED1B4D-0B85-494C-93CD-503772AC00ED}"/>
            </a:ext>
          </a:extLst>
        </xdr:cNvPr>
        <xdr:cNvSpPr/>
      </xdr:nvSpPr>
      <xdr:spPr>
        <a:xfrm>
          <a:off x="12763500" y="1829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170906</xdr:rowOff>
    </xdr:from>
    <xdr:to>
      <xdr:col>71</xdr:col>
      <xdr:colOff>177800</xdr:colOff>
      <xdr:row>107</xdr:row>
      <xdr:rowOff>54973</xdr:rowOff>
    </xdr:to>
    <xdr:cxnSp macro="">
      <xdr:nvCxnSpPr>
        <xdr:cNvPr id="497" name="直線コネクタ 496">
          <a:extLst>
            <a:ext uri="{FF2B5EF4-FFF2-40B4-BE49-F238E27FC236}">
              <a16:creationId xmlns:a16="http://schemas.microsoft.com/office/drawing/2014/main" id="{D07D8443-6643-450A-8388-48F542C45E3D}"/>
            </a:ext>
          </a:extLst>
        </xdr:cNvPr>
        <xdr:cNvCxnSpPr/>
      </xdr:nvCxnSpPr>
      <xdr:spPr>
        <a:xfrm>
          <a:off x="12814300" y="18344606"/>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52088</xdr:rowOff>
    </xdr:from>
    <xdr:ext cx="405111" cy="259045"/>
    <xdr:sp macro="" textlink="">
      <xdr:nvSpPr>
        <xdr:cNvPr id="498" name="n_1aveValue【庁舎】&#10;有形固定資産減価償却率">
          <a:extLst>
            <a:ext uri="{FF2B5EF4-FFF2-40B4-BE49-F238E27FC236}">
              <a16:creationId xmlns:a16="http://schemas.microsoft.com/office/drawing/2014/main" id="{4203FC83-B184-416A-800D-17569243CF3A}"/>
            </a:ext>
          </a:extLst>
        </xdr:cNvPr>
        <xdr:cNvSpPr txBox="1"/>
      </xdr:nvSpPr>
      <xdr:spPr>
        <a:xfrm>
          <a:off x="15266044" y="17711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70048</xdr:rowOff>
    </xdr:from>
    <xdr:ext cx="405111" cy="259045"/>
    <xdr:sp macro="" textlink="">
      <xdr:nvSpPr>
        <xdr:cNvPr id="499" name="n_2aveValue【庁舎】&#10;有形固定資産減価償却率">
          <a:extLst>
            <a:ext uri="{FF2B5EF4-FFF2-40B4-BE49-F238E27FC236}">
              <a16:creationId xmlns:a16="http://schemas.microsoft.com/office/drawing/2014/main" id="{F021F6E6-C3CE-43FE-86AD-4BA9F7E2EC9C}"/>
            </a:ext>
          </a:extLst>
        </xdr:cNvPr>
        <xdr:cNvSpPr txBox="1"/>
      </xdr:nvSpPr>
      <xdr:spPr>
        <a:xfrm>
          <a:off x="14389744" y="177293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104339</xdr:rowOff>
    </xdr:from>
    <xdr:ext cx="405111" cy="259045"/>
    <xdr:sp macro="" textlink="">
      <xdr:nvSpPr>
        <xdr:cNvPr id="500" name="n_3aveValue【庁舎】&#10;有形固定資産減価償却率">
          <a:extLst>
            <a:ext uri="{FF2B5EF4-FFF2-40B4-BE49-F238E27FC236}">
              <a16:creationId xmlns:a16="http://schemas.microsoft.com/office/drawing/2014/main" id="{86DBBCCF-5201-4671-8CA7-90C899E95C2A}"/>
            </a:ext>
          </a:extLst>
        </xdr:cNvPr>
        <xdr:cNvSpPr txBox="1"/>
      </xdr:nvSpPr>
      <xdr:spPr>
        <a:xfrm>
          <a:off x="13500744" y="17763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114135</xdr:rowOff>
    </xdr:from>
    <xdr:ext cx="405111" cy="259045"/>
    <xdr:sp macro="" textlink="">
      <xdr:nvSpPr>
        <xdr:cNvPr id="501" name="n_4aveValue【庁舎】&#10;有形固定資産減価償却率">
          <a:extLst>
            <a:ext uri="{FF2B5EF4-FFF2-40B4-BE49-F238E27FC236}">
              <a16:creationId xmlns:a16="http://schemas.microsoft.com/office/drawing/2014/main" id="{4787C45D-6DF1-4029-8D98-091ABD7D913E}"/>
            </a:ext>
          </a:extLst>
        </xdr:cNvPr>
        <xdr:cNvSpPr txBox="1"/>
      </xdr:nvSpPr>
      <xdr:spPr>
        <a:xfrm>
          <a:off x="12611744" y="1777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21789</xdr:rowOff>
    </xdr:from>
    <xdr:ext cx="405111" cy="259045"/>
    <xdr:sp macro="" textlink="">
      <xdr:nvSpPr>
        <xdr:cNvPr id="502" name="n_1mainValue【庁舎】&#10;有形固定資産減価償却率">
          <a:extLst>
            <a:ext uri="{FF2B5EF4-FFF2-40B4-BE49-F238E27FC236}">
              <a16:creationId xmlns:a16="http://schemas.microsoft.com/office/drawing/2014/main" id="{B7D036AE-4DA8-401A-89EA-275A724AC00B}"/>
            </a:ext>
          </a:extLst>
        </xdr:cNvPr>
        <xdr:cNvSpPr txBox="1"/>
      </xdr:nvSpPr>
      <xdr:spPr>
        <a:xfrm>
          <a:off x="15266044" y="18366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96900</xdr:rowOff>
    </xdr:from>
    <xdr:ext cx="405111" cy="259045"/>
    <xdr:sp macro="" textlink="">
      <xdr:nvSpPr>
        <xdr:cNvPr id="503" name="n_2mainValue【庁舎】&#10;有形固定資産減価償却率">
          <a:extLst>
            <a:ext uri="{FF2B5EF4-FFF2-40B4-BE49-F238E27FC236}">
              <a16:creationId xmlns:a16="http://schemas.microsoft.com/office/drawing/2014/main" id="{2D2590F4-B8E5-4644-9B4A-F891555E35B3}"/>
            </a:ext>
          </a:extLst>
        </xdr:cNvPr>
        <xdr:cNvSpPr txBox="1"/>
      </xdr:nvSpPr>
      <xdr:spPr>
        <a:xfrm>
          <a:off x="14389744" y="1844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96900</xdr:rowOff>
    </xdr:from>
    <xdr:ext cx="405111" cy="259045"/>
    <xdr:sp macro="" textlink="">
      <xdr:nvSpPr>
        <xdr:cNvPr id="504" name="n_3mainValue【庁舎】&#10;有形固定資産減価償却率">
          <a:extLst>
            <a:ext uri="{FF2B5EF4-FFF2-40B4-BE49-F238E27FC236}">
              <a16:creationId xmlns:a16="http://schemas.microsoft.com/office/drawing/2014/main" id="{DC08868D-ABA0-40EE-8C0D-317E50D700EC}"/>
            </a:ext>
          </a:extLst>
        </xdr:cNvPr>
        <xdr:cNvSpPr txBox="1"/>
      </xdr:nvSpPr>
      <xdr:spPr>
        <a:xfrm>
          <a:off x="13500744" y="1844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41383</xdr:rowOff>
    </xdr:from>
    <xdr:ext cx="405111" cy="259045"/>
    <xdr:sp macro="" textlink="">
      <xdr:nvSpPr>
        <xdr:cNvPr id="505" name="n_4mainValue【庁舎】&#10;有形固定資産減価償却率">
          <a:extLst>
            <a:ext uri="{FF2B5EF4-FFF2-40B4-BE49-F238E27FC236}">
              <a16:creationId xmlns:a16="http://schemas.microsoft.com/office/drawing/2014/main" id="{0CE8EB26-EB5D-4BA3-B0A8-2586F4851034}"/>
            </a:ext>
          </a:extLst>
        </xdr:cNvPr>
        <xdr:cNvSpPr txBox="1"/>
      </xdr:nvSpPr>
      <xdr:spPr>
        <a:xfrm>
          <a:off x="12611744" y="183865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06" name="正方形/長方形 505">
          <a:extLst>
            <a:ext uri="{FF2B5EF4-FFF2-40B4-BE49-F238E27FC236}">
              <a16:creationId xmlns:a16="http://schemas.microsoft.com/office/drawing/2014/main" id="{8F3ADCAF-788E-437D-9053-B455ABBA5DDD}"/>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07" name="正方形/長方形 506">
          <a:extLst>
            <a:ext uri="{FF2B5EF4-FFF2-40B4-BE49-F238E27FC236}">
              <a16:creationId xmlns:a16="http://schemas.microsoft.com/office/drawing/2014/main" id="{5096D83E-32B1-455B-8E42-0CD979CC196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08" name="正方形/長方形 507">
          <a:extLst>
            <a:ext uri="{FF2B5EF4-FFF2-40B4-BE49-F238E27FC236}">
              <a16:creationId xmlns:a16="http://schemas.microsoft.com/office/drawing/2014/main" id="{E6AA384A-5DEB-487B-A7BD-18B32A85A6BD}"/>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09" name="正方形/長方形 508">
          <a:extLst>
            <a:ext uri="{FF2B5EF4-FFF2-40B4-BE49-F238E27FC236}">
              <a16:creationId xmlns:a16="http://schemas.microsoft.com/office/drawing/2014/main" id="{EF3A52BE-752B-44D4-9EE3-A00472559E3B}"/>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10" name="正方形/長方形 509">
          <a:extLst>
            <a:ext uri="{FF2B5EF4-FFF2-40B4-BE49-F238E27FC236}">
              <a16:creationId xmlns:a16="http://schemas.microsoft.com/office/drawing/2014/main" id="{80B538B4-E1F2-4189-9A4D-F4B99C47860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11" name="正方形/長方形 510">
          <a:extLst>
            <a:ext uri="{FF2B5EF4-FFF2-40B4-BE49-F238E27FC236}">
              <a16:creationId xmlns:a16="http://schemas.microsoft.com/office/drawing/2014/main" id="{45646F94-F5CD-4F96-8BB5-4BCE7B02B2F1}"/>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12" name="正方形/長方形 511">
          <a:extLst>
            <a:ext uri="{FF2B5EF4-FFF2-40B4-BE49-F238E27FC236}">
              <a16:creationId xmlns:a16="http://schemas.microsoft.com/office/drawing/2014/main" id="{901F94D6-704C-482D-B33B-A012EC1C69DF}"/>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13" name="正方形/長方形 512">
          <a:extLst>
            <a:ext uri="{FF2B5EF4-FFF2-40B4-BE49-F238E27FC236}">
              <a16:creationId xmlns:a16="http://schemas.microsoft.com/office/drawing/2014/main" id="{ADC39B22-AE8F-46B5-9C04-8A8ABC17978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14" name="テキスト ボックス 513">
          <a:extLst>
            <a:ext uri="{FF2B5EF4-FFF2-40B4-BE49-F238E27FC236}">
              <a16:creationId xmlns:a16="http://schemas.microsoft.com/office/drawing/2014/main" id="{A353B9A4-CCF3-4320-92D0-86E56C63D81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15" name="直線コネクタ 514">
          <a:extLst>
            <a:ext uri="{FF2B5EF4-FFF2-40B4-BE49-F238E27FC236}">
              <a16:creationId xmlns:a16="http://schemas.microsoft.com/office/drawing/2014/main" id="{078DB7ED-3DBC-49EB-8EAC-97776561492A}"/>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516" name="直線コネクタ 515">
          <a:extLst>
            <a:ext uri="{FF2B5EF4-FFF2-40B4-BE49-F238E27FC236}">
              <a16:creationId xmlns:a16="http://schemas.microsoft.com/office/drawing/2014/main" id="{F73A13F7-5B09-42DC-A0A9-7D1F2955A655}"/>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17" name="テキスト ボックス 516">
          <a:extLst>
            <a:ext uri="{FF2B5EF4-FFF2-40B4-BE49-F238E27FC236}">
              <a16:creationId xmlns:a16="http://schemas.microsoft.com/office/drawing/2014/main" id="{E08DD26F-1530-4C01-82F5-DB09E535120E}"/>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18" name="直線コネクタ 517">
          <a:extLst>
            <a:ext uri="{FF2B5EF4-FFF2-40B4-BE49-F238E27FC236}">
              <a16:creationId xmlns:a16="http://schemas.microsoft.com/office/drawing/2014/main" id="{E10DBB62-5B7A-4E09-8997-9E368A0E56EF}"/>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9" name="テキスト ボックス 518">
          <a:extLst>
            <a:ext uri="{FF2B5EF4-FFF2-40B4-BE49-F238E27FC236}">
              <a16:creationId xmlns:a16="http://schemas.microsoft.com/office/drawing/2014/main" id="{4868F8D4-429A-41AB-8A12-B88C6182474A}"/>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20" name="直線コネクタ 519">
          <a:extLst>
            <a:ext uri="{FF2B5EF4-FFF2-40B4-BE49-F238E27FC236}">
              <a16:creationId xmlns:a16="http://schemas.microsoft.com/office/drawing/2014/main" id="{CEFB41EE-B04E-4F47-A2FE-5C0BB027B680}"/>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21" name="テキスト ボックス 520">
          <a:extLst>
            <a:ext uri="{FF2B5EF4-FFF2-40B4-BE49-F238E27FC236}">
              <a16:creationId xmlns:a16="http://schemas.microsoft.com/office/drawing/2014/main" id="{51098F70-D4D6-4FA2-BE3B-069BA0E48324}"/>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22" name="直線コネクタ 521">
          <a:extLst>
            <a:ext uri="{FF2B5EF4-FFF2-40B4-BE49-F238E27FC236}">
              <a16:creationId xmlns:a16="http://schemas.microsoft.com/office/drawing/2014/main" id="{83D7294F-003A-43D6-88F9-216A3810D45E}"/>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23" name="テキスト ボックス 522">
          <a:extLst>
            <a:ext uri="{FF2B5EF4-FFF2-40B4-BE49-F238E27FC236}">
              <a16:creationId xmlns:a16="http://schemas.microsoft.com/office/drawing/2014/main" id="{DEFA6A95-5B4E-4006-BEEC-939B53204CFA}"/>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24" name="直線コネクタ 523">
          <a:extLst>
            <a:ext uri="{FF2B5EF4-FFF2-40B4-BE49-F238E27FC236}">
              <a16:creationId xmlns:a16="http://schemas.microsoft.com/office/drawing/2014/main" id="{A3529B8D-AEAB-4195-BA71-CF408A00C918}"/>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25" name="テキスト ボックス 524">
          <a:extLst>
            <a:ext uri="{FF2B5EF4-FFF2-40B4-BE49-F238E27FC236}">
              <a16:creationId xmlns:a16="http://schemas.microsoft.com/office/drawing/2014/main" id="{A0DDF574-8536-49F2-85F6-32FF57F02517}"/>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26" name="直線コネクタ 525">
          <a:extLst>
            <a:ext uri="{FF2B5EF4-FFF2-40B4-BE49-F238E27FC236}">
              <a16:creationId xmlns:a16="http://schemas.microsoft.com/office/drawing/2014/main" id="{46ACDDBB-F273-47A5-990A-090D3C3378A7}"/>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27" name="テキスト ボックス 526">
          <a:extLst>
            <a:ext uri="{FF2B5EF4-FFF2-40B4-BE49-F238E27FC236}">
              <a16:creationId xmlns:a16="http://schemas.microsoft.com/office/drawing/2014/main" id="{0006E589-94EE-4208-AF05-C6DE67D25BA9}"/>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28" name="【庁舎】&#10;一人当たり面積グラフ枠">
          <a:extLst>
            <a:ext uri="{FF2B5EF4-FFF2-40B4-BE49-F238E27FC236}">
              <a16:creationId xmlns:a16="http://schemas.microsoft.com/office/drawing/2014/main" id="{A44E296D-323A-4FD4-831D-FBC8A13A4522}"/>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84582</xdr:rowOff>
    </xdr:from>
    <xdr:to>
      <xdr:col>116</xdr:col>
      <xdr:colOff>62864</xdr:colOff>
      <xdr:row>108</xdr:row>
      <xdr:rowOff>31242</xdr:rowOff>
    </xdr:to>
    <xdr:cxnSp macro="">
      <xdr:nvCxnSpPr>
        <xdr:cNvPr id="529" name="直線コネクタ 528">
          <a:extLst>
            <a:ext uri="{FF2B5EF4-FFF2-40B4-BE49-F238E27FC236}">
              <a16:creationId xmlns:a16="http://schemas.microsoft.com/office/drawing/2014/main" id="{D87BAE13-AD55-4E5F-814C-E87146B7F530}"/>
            </a:ext>
          </a:extLst>
        </xdr:cNvPr>
        <xdr:cNvCxnSpPr/>
      </xdr:nvCxnSpPr>
      <xdr:spPr>
        <a:xfrm flipV="1">
          <a:off x="22160864" y="17229582"/>
          <a:ext cx="0" cy="1318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35069</xdr:rowOff>
    </xdr:from>
    <xdr:ext cx="469744" cy="259045"/>
    <xdr:sp macro="" textlink="">
      <xdr:nvSpPr>
        <xdr:cNvPr id="530" name="【庁舎】&#10;一人当たり面積最小値テキスト">
          <a:extLst>
            <a:ext uri="{FF2B5EF4-FFF2-40B4-BE49-F238E27FC236}">
              <a16:creationId xmlns:a16="http://schemas.microsoft.com/office/drawing/2014/main" id="{EB981655-CDC2-44A4-84FA-9BD175CAA81A}"/>
            </a:ext>
          </a:extLst>
        </xdr:cNvPr>
        <xdr:cNvSpPr txBox="1"/>
      </xdr:nvSpPr>
      <xdr:spPr>
        <a:xfrm>
          <a:off x="22199600" y="18551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31242</xdr:rowOff>
    </xdr:from>
    <xdr:to>
      <xdr:col>116</xdr:col>
      <xdr:colOff>152400</xdr:colOff>
      <xdr:row>108</xdr:row>
      <xdr:rowOff>31242</xdr:rowOff>
    </xdr:to>
    <xdr:cxnSp macro="">
      <xdr:nvCxnSpPr>
        <xdr:cNvPr id="531" name="直線コネクタ 530">
          <a:extLst>
            <a:ext uri="{FF2B5EF4-FFF2-40B4-BE49-F238E27FC236}">
              <a16:creationId xmlns:a16="http://schemas.microsoft.com/office/drawing/2014/main" id="{FE69DD5B-7C98-49BD-9ABB-661985118B9E}"/>
            </a:ext>
          </a:extLst>
        </xdr:cNvPr>
        <xdr:cNvCxnSpPr/>
      </xdr:nvCxnSpPr>
      <xdr:spPr>
        <a:xfrm>
          <a:off x="22072600" y="185478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31259</xdr:rowOff>
    </xdr:from>
    <xdr:ext cx="469744" cy="259045"/>
    <xdr:sp macro="" textlink="">
      <xdr:nvSpPr>
        <xdr:cNvPr id="532" name="【庁舎】&#10;一人当たり面積最大値テキスト">
          <a:extLst>
            <a:ext uri="{FF2B5EF4-FFF2-40B4-BE49-F238E27FC236}">
              <a16:creationId xmlns:a16="http://schemas.microsoft.com/office/drawing/2014/main" id="{A9ACA317-5C36-4427-B74D-4040421A59BA}"/>
            </a:ext>
          </a:extLst>
        </xdr:cNvPr>
        <xdr:cNvSpPr txBox="1"/>
      </xdr:nvSpPr>
      <xdr:spPr>
        <a:xfrm>
          <a:off x="22199600" y="17004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84582</xdr:rowOff>
    </xdr:from>
    <xdr:to>
      <xdr:col>116</xdr:col>
      <xdr:colOff>152400</xdr:colOff>
      <xdr:row>100</xdr:row>
      <xdr:rowOff>84582</xdr:rowOff>
    </xdr:to>
    <xdr:cxnSp macro="">
      <xdr:nvCxnSpPr>
        <xdr:cNvPr id="533" name="直線コネクタ 532">
          <a:extLst>
            <a:ext uri="{FF2B5EF4-FFF2-40B4-BE49-F238E27FC236}">
              <a16:creationId xmlns:a16="http://schemas.microsoft.com/office/drawing/2014/main" id="{31F266EA-2745-421A-B143-CAE06A0CE2DC}"/>
            </a:ext>
          </a:extLst>
        </xdr:cNvPr>
        <xdr:cNvCxnSpPr/>
      </xdr:nvCxnSpPr>
      <xdr:spPr>
        <a:xfrm>
          <a:off x="22072600" y="17229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73804</xdr:rowOff>
    </xdr:from>
    <xdr:ext cx="469744" cy="259045"/>
    <xdr:sp macro="" textlink="">
      <xdr:nvSpPr>
        <xdr:cNvPr id="534" name="【庁舎】&#10;一人当たり面積平均値テキスト">
          <a:extLst>
            <a:ext uri="{FF2B5EF4-FFF2-40B4-BE49-F238E27FC236}">
              <a16:creationId xmlns:a16="http://schemas.microsoft.com/office/drawing/2014/main" id="{EB7DCA6C-1F3A-4A9D-BE19-4D7C385FD5E2}"/>
            </a:ext>
          </a:extLst>
        </xdr:cNvPr>
        <xdr:cNvSpPr txBox="1"/>
      </xdr:nvSpPr>
      <xdr:spPr>
        <a:xfrm>
          <a:off x="22199600" y="180760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50927</xdr:rowOff>
    </xdr:from>
    <xdr:to>
      <xdr:col>116</xdr:col>
      <xdr:colOff>114300</xdr:colOff>
      <xdr:row>106</xdr:row>
      <xdr:rowOff>152527</xdr:rowOff>
    </xdr:to>
    <xdr:sp macro="" textlink="">
      <xdr:nvSpPr>
        <xdr:cNvPr id="535" name="フローチャート: 判断 534">
          <a:extLst>
            <a:ext uri="{FF2B5EF4-FFF2-40B4-BE49-F238E27FC236}">
              <a16:creationId xmlns:a16="http://schemas.microsoft.com/office/drawing/2014/main" id="{94F9C2E3-7F42-4B83-BA9D-62F8822D6DE6}"/>
            </a:ext>
          </a:extLst>
        </xdr:cNvPr>
        <xdr:cNvSpPr/>
      </xdr:nvSpPr>
      <xdr:spPr>
        <a:xfrm>
          <a:off x="22110700" y="1822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55499</xdr:rowOff>
    </xdr:from>
    <xdr:to>
      <xdr:col>112</xdr:col>
      <xdr:colOff>38100</xdr:colOff>
      <xdr:row>106</xdr:row>
      <xdr:rowOff>157099</xdr:rowOff>
    </xdr:to>
    <xdr:sp macro="" textlink="">
      <xdr:nvSpPr>
        <xdr:cNvPr id="536" name="フローチャート: 判断 535">
          <a:extLst>
            <a:ext uri="{FF2B5EF4-FFF2-40B4-BE49-F238E27FC236}">
              <a16:creationId xmlns:a16="http://schemas.microsoft.com/office/drawing/2014/main" id="{3EDF678E-25DC-47C2-B323-BB5EE3AB0B8F}"/>
            </a:ext>
          </a:extLst>
        </xdr:cNvPr>
        <xdr:cNvSpPr/>
      </xdr:nvSpPr>
      <xdr:spPr>
        <a:xfrm>
          <a:off x="21272500" y="18229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77215</xdr:rowOff>
    </xdr:from>
    <xdr:to>
      <xdr:col>107</xdr:col>
      <xdr:colOff>101600</xdr:colOff>
      <xdr:row>107</xdr:row>
      <xdr:rowOff>7365</xdr:rowOff>
    </xdr:to>
    <xdr:sp macro="" textlink="">
      <xdr:nvSpPr>
        <xdr:cNvPr id="537" name="フローチャート: 判断 536">
          <a:extLst>
            <a:ext uri="{FF2B5EF4-FFF2-40B4-BE49-F238E27FC236}">
              <a16:creationId xmlns:a16="http://schemas.microsoft.com/office/drawing/2014/main" id="{5C676B68-0473-45D1-A6DD-790C25632484}"/>
            </a:ext>
          </a:extLst>
        </xdr:cNvPr>
        <xdr:cNvSpPr/>
      </xdr:nvSpPr>
      <xdr:spPr>
        <a:xfrm>
          <a:off x="20383500" y="18250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93980</xdr:rowOff>
    </xdr:from>
    <xdr:to>
      <xdr:col>102</xdr:col>
      <xdr:colOff>165100</xdr:colOff>
      <xdr:row>107</xdr:row>
      <xdr:rowOff>24130</xdr:rowOff>
    </xdr:to>
    <xdr:sp macro="" textlink="">
      <xdr:nvSpPr>
        <xdr:cNvPr id="538" name="フローチャート: 判断 537">
          <a:extLst>
            <a:ext uri="{FF2B5EF4-FFF2-40B4-BE49-F238E27FC236}">
              <a16:creationId xmlns:a16="http://schemas.microsoft.com/office/drawing/2014/main" id="{F0B39468-0815-448F-A0A1-ABEEA3462E10}"/>
            </a:ext>
          </a:extLst>
        </xdr:cNvPr>
        <xdr:cNvSpPr/>
      </xdr:nvSpPr>
      <xdr:spPr>
        <a:xfrm>
          <a:off x="19494500" y="1826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6731</xdr:rowOff>
    </xdr:from>
    <xdr:to>
      <xdr:col>98</xdr:col>
      <xdr:colOff>38100</xdr:colOff>
      <xdr:row>107</xdr:row>
      <xdr:rowOff>108331</xdr:rowOff>
    </xdr:to>
    <xdr:sp macro="" textlink="">
      <xdr:nvSpPr>
        <xdr:cNvPr id="539" name="フローチャート: 判断 538">
          <a:extLst>
            <a:ext uri="{FF2B5EF4-FFF2-40B4-BE49-F238E27FC236}">
              <a16:creationId xmlns:a16="http://schemas.microsoft.com/office/drawing/2014/main" id="{76CE9F82-FEEE-410E-B083-34F52803EF21}"/>
            </a:ext>
          </a:extLst>
        </xdr:cNvPr>
        <xdr:cNvSpPr/>
      </xdr:nvSpPr>
      <xdr:spPr>
        <a:xfrm>
          <a:off x="18605500" y="18351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40" name="テキスト ボックス 539">
          <a:extLst>
            <a:ext uri="{FF2B5EF4-FFF2-40B4-BE49-F238E27FC236}">
              <a16:creationId xmlns:a16="http://schemas.microsoft.com/office/drawing/2014/main" id="{C9994B38-023A-49C8-ADBD-210B49B3E16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41" name="テキスト ボックス 540">
          <a:extLst>
            <a:ext uri="{FF2B5EF4-FFF2-40B4-BE49-F238E27FC236}">
              <a16:creationId xmlns:a16="http://schemas.microsoft.com/office/drawing/2014/main" id="{3F4D5CCA-F6BA-4DF2-95A7-576A5FF1D529}"/>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42" name="テキスト ボックス 541">
          <a:extLst>
            <a:ext uri="{FF2B5EF4-FFF2-40B4-BE49-F238E27FC236}">
              <a16:creationId xmlns:a16="http://schemas.microsoft.com/office/drawing/2014/main" id="{B71DCCA7-8438-4ADF-9ECF-E9416EF097F0}"/>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43" name="テキスト ボックス 542">
          <a:extLst>
            <a:ext uri="{FF2B5EF4-FFF2-40B4-BE49-F238E27FC236}">
              <a16:creationId xmlns:a16="http://schemas.microsoft.com/office/drawing/2014/main" id="{CAA8EA03-E908-4429-A691-CC5807F4CB4F}"/>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44" name="テキスト ボックス 543">
          <a:extLst>
            <a:ext uri="{FF2B5EF4-FFF2-40B4-BE49-F238E27FC236}">
              <a16:creationId xmlns:a16="http://schemas.microsoft.com/office/drawing/2014/main" id="{85BA8AD4-0C6F-4384-907E-7C777A94AFB3}"/>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62357</xdr:rowOff>
    </xdr:from>
    <xdr:to>
      <xdr:col>116</xdr:col>
      <xdr:colOff>114300</xdr:colOff>
      <xdr:row>106</xdr:row>
      <xdr:rowOff>163957</xdr:rowOff>
    </xdr:to>
    <xdr:sp macro="" textlink="">
      <xdr:nvSpPr>
        <xdr:cNvPr id="545" name="楕円 544">
          <a:extLst>
            <a:ext uri="{FF2B5EF4-FFF2-40B4-BE49-F238E27FC236}">
              <a16:creationId xmlns:a16="http://schemas.microsoft.com/office/drawing/2014/main" id="{ED29AD99-0324-45DA-9437-EEE3A56C36BA}"/>
            </a:ext>
          </a:extLst>
        </xdr:cNvPr>
        <xdr:cNvSpPr/>
      </xdr:nvSpPr>
      <xdr:spPr>
        <a:xfrm>
          <a:off x="22110700" y="18236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40784</xdr:rowOff>
    </xdr:from>
    <xdr:ext cx="469744" cy="259045"/>
    <xdr:sp macro="" textlink="">
      <xdr:nvSpPr>
        <xdr:cNvPr id="546" name="【庁舎】&#10;一人当たり面積該当値テキスト">
          <a:extLst>
            <a:ext uri="{FF2B5EF4-FFF2-40B4-BE49-F238E27FC236}">
              <a16:creationId xmlns:a16="http://schemas.microsoft.com/office/drawing/2014/main" id="{216B9E2D-AC76-4902-ACFF-584E7CCA1FC3}"/>
            </a:ext>
          </a:extLst>
        </xdr:cNvPr>
        <xdr:cNvSpPr txBox="1"/>
      </xdr:nvSpPr>
      <xdr:spPr>
        <a:xfrm>
          <a:off x="22199600" y="18214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71120</xdr:rowOff>
    </xdr:from>
    <xdr:to>
      <xdr:col>112</xdr:col>
      <xdr:colOff>38100</xdr:colOff>
      <xdr:row>107</xdr:row>
      <xdr:rowOff>1270</xdr:rowOff>
    </xdr:to>
    <xdr:sp macro="" textlink="">
      <xdr:nvSpPr>
        <xdr:cNvPr id="547" name="楕円 546">
          <a:extLst>
            <a:ext uri="{FF2B5EF4-FFF2-40B4-BE49-F238E27FC236}">
              <a16:creationId xmlns:a16="http://schemas.microsoft.com/office/drawing/2014/main" id="{F6C0170D-D054-447C-AAE7-C8BC528E9F2A}"/>
            </a:ext>
          </a:extLst>
        </xdr:cNvPr>
        <xdr:cNvSpPr/>
      </xdr:nvSpPr>
      <xdr:spPr>
        <a:xfrm>
          <a:off x="21272500" y="182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113157</xdr:rowOff>
    </xdr:from>
    <xdr:to>
      <xdr:col>116</xdr:col>
      <xdr:colOff>63500</xdr:colOff>
      <xdr:row>106</xdr:row>
      <xdr:rowOff>121920</xdr:rowOff>
    </xdr:to>
    <xdr:cxnSp macro="">
      <xdr:nvCxnSpPr>
        <xdr:cNvPr id="548" name="直線コネクタ 547">
          <a:extLst>
            <a:ext uri="{FF2B5EF4-FFF2-40B4-BE49-F238E27FC236}">
              <a16:creationId xmlns:a16="http://schemas.microsoft.com/office/drawing/2014/main" id="{B69DB9CE-A831-489D-922F-8B42CF9C0902}"/>
            </a:ext>
          </a:extLst>
        </xdr:cNvPr>
        <xdr:cNvCxnSpPr/>
      </xdr:nvCxnSpPr>
      <xdr:spPr>
        <a:xfrm flipV="1">
          <a:off x="21323300" y="18286857"/>
          <a:ext cx="838200" cy="8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81407</xdr:rowOff>
    </xdr:from>
    <xdr:to>
      <xdr:col>107</xdr:col>
      <xdr:colOff>101600</xdr:colOff>
      <xdr:row>107</xdr:row>
      <xdr:rowOff>11557</xdr:rowOff>
    </xdr:to>
    <xdr:sp macro="" textlink="">
      <xdr:nvSpPr>
        <xdr:cNvPr id="549" name="楕円 548">
          <a:extLst>
            <a:ext uri="{FF2B5EF4-FFF2-40B4-BE49-F238E27FC236}">
              <a16:creationId xmlns:a16="http://schemas.microsoft.com/office/drawing/2014/main" id="{3E7FD0AE-8338-4749-B3A2-C8FD9403C6AA}"/>
            </a:ext>
          </a:extLst>
        </xdr:cNvPr>
        <xdr:cNvSpPr/>
      </xdr:nvSpPr>
      <xdr:spPr>
        <a:xfrm>
          <a:off x="20383500" y="18255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121920</xdr:rowOff>
    </xdr:from>
    <xdr:to>
      <xdr:col>111</xdr:col>
      <xdr:colOff>177800</xdr:colOff>
      <xdr:row>106</xdr:row>
      <xdr:rowOff>132207</xdr:rowOff>
    </xdr:to>
    <xdr:cxnSp macro="">
      <xdr:nvCxnSpPr>
        <xdr:cNvPr id="550" name="直線コネクタ 549">
          <a:extLst>
            <a:ext uri="{FF2B5EF4-FFF2-40B4-BE49-F238E27FC236}">
              <a16:creationId xmlns:a16="http://schemas.microsoft.com/office/drawing/2014/main" id="{531A74FB-B56B-433C-91EB-261B438DD942}"/>
            </a:ext>
          </a:extLst>
        </xdr:cNvPr>
        <xdr:cNvCxnSpPr/>
      </xdr:nvCxnSpPr>
      <xdr:spPr>
        <a:xfrm flipV="1">
          <a:off x="20434300" y="18295620"/>
          <a:ext cx="889000" cy="10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88264</xdr:rowOff>
    </xdr:from>
    <xdr:to>
      <xdr:col>102</xdr:col>
      <xdr:colOff>165100</xdr:colOff>
      <xdr:row>107</xdr:row>
      <xdr:rowOff>18414</xdr:rowOff>
    </xdr:to>
    <xdr:sp macro="" textlink="">
      <xdr:nvSpPr>
        <xdr:cNvPr id="551" name="楕円 550">
          <a:extLst>
            <a:ext uri="{FF2B5EF4-FFF2-40B4-BE49-F238E27FC236}">
              <a16:creationId xmlns:a16="http://schemas.microsoft.com/office/drawing/2014/main" id="{88845F63-71E2-49BE-8F17-4264B5D6D3DE}"/>
            </a:ext>
          </a:extLst>
        </xdr:cNvPr>
        <xdr:cNvSpPr/>
      </xdr:nvSpPr>
      <xdr:spPr>
        <a:xfrm>
          <a:off x="19494500" y="18261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132207</xdr:rowOff>
    </xdr:from>
    <xdr:to>
      <xdr:col>107</xdr:col>
      <xdr:colOff>50800</xdr:colOff>
      <xdr:row>106</xdr:row>
      <xdr:rowOff>139064</xdr:rowOff>
    </xdr:to>
    <xdr:cxnSp macro="">
      <xdr:nvCxnSpPr>
        <xdr:cNvPr id="552" name="直線コネクタ 551">
          <a:extLst>
            <a:ext uri="{FF2B5EF4-FFF2-40B4-BE49-F238E27FC236}">
              <a16:creationId xmlns:a16="http://schemas.microsoft.com/office/drawing/2014/main" id="{BBE2B8C0-2017-4F88-B909-144346DE23AD}"/>
            </a:ext>
          </a:extLst>
        </xdr:cNvPr>
        <xdr:cNvCxnSpPr/>
      </xdr:nvCxnSpPr>
      <xdr:spPr>
        <a:xfrm flipV="1">
          <a:off x="19545300" y="18305907"/>
          <a:ext cx="889000" cy="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98171</xdr:rowOff>
    </xdr:from>
    <xdr:to>
      <xdr:col>98</xdr:col>
      <xdr:colOff>38100</xdr:colOff>
      <xdr:row>107</xdr:row>
      <xdr:rowOff>28321</xdr:rowOff>
    </xdr:to>
    <xdr:sp macro="" textlink="">
      <xdr:nvSpPr>
        <xdr:cNvPr id="553" name="楕円 552">
          <a:extLst>
            <a:ext uri="{FF2B5EF4-FFF2-40B4-BE49-F238E27FC236}">
              <a16:creationId xmlns:a16="http://schemas.microsoft.com/office/drawing/2014/main" id="{38E366DD-5529-437A-B1A9-B020E569AB9A}"/>
            </a:ext>
          </a:extLst>
        </xdr:cNvPr>
        <xdr:cNvSpPr/>
      </xdr:nvSpPr>
      <xdr:spPr>
        <a:xfrm>
          <a:off x="18605500" y="18271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139064</xdr:rowOff>
    </xdr:from>
    <xdr:to>
      <xdr:col>102</xdr:col>
      <xdr:colOff>114300</xdr:colOff>
      <xdr:row>106</xdr:row>
      <xdr:rowOff>148971</xdr:rowOff>
    </xdr:to>
    <xdr:cxnSp macro="">
      <xdr:nvCxnSpPr>
        <xdr:cNvPr id="554" name="直線コネクタ 553">
          <a:extLst>
            <a:ext uri="{FF2B5EF4-FFF2-40B4-BE49-F238E27FC236}">
              <a16:creationId xmlns:a16="http://schemas.microsoft.com/office/drawing/2014/main" id="{584D836E-6607-4D21-B257-783B879377BD}"/>
            </a:ext>
          </a:extLst>
        </xdr:cNvPr>
        <xdr:cNvCxnSpPr/>
      </xdr:nvCxnSpPr>
      <xdr:spPr>
        <a:xfrm flipV="1">
          <a:off x="18656300" y="18312764"/>
          <a:ext cx="889000" cy="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2176</xdr:rowOff>
    </xdr:from>
    <xdr:ext cx="469744" cy="259045"/>
    <xdr:sp macro="" textlink="">
      <xdr:nvSpPr>
        <xdr:cNvPr id="555" name="n_1aveValue【庁舎】&#10;一人当たり面積">
          <a:extLst>
            <a:ext uri="{FF2B5EF4-FFF2-40B4-BE49-F238E27FC236}">
              <a16:creationId xmlns:a16="http://schemas.microsoft.com/office/drawing/2014/main" id="{F39EC668-20CD-4320-891B-2A07860E133D}"/>
            </a:ext>
          </a:extLst>
        </xdr:cNvPr>
        <xdr:cNvSpPr txBox="1"/>
      </xdr:nvSpPr>
      <xdr:spPr>
        <a:xfrm>
          <a:off x="21075727" y="18004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23892</xdr:rowOff>
    </xdr:from>
    <xdr:ext cx="469744" cy="259045"/>
    <xdr:sp macro="" textlink="">
      <xdr:nvSpPr>
        <xdr:cNvPr id="556" name="n_2aveValue【庁舎】&#10;一人当たり面積">
          <a:extLst>
            <a:ext uri="{FF2B5EF4-FFF2-40B4-BE49-F238E27FC236}">
              <a16:creationId xmlns:a16="http://schemas.microsoft.com/office/drawing/2014/main" id="{502D9674-3D9D-40C9-B9FA-260A8DDEE369}"/>
            </a:ext>
          </a:extLst>
        </xdr:cNvPr>
        <xdr:cNvSpPr txBox="1"/>
      </xdr:nvSpPr>
      <xdr:spPr>
        <a:xfrm>
          <a:off x="20199427" y="18026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15257</xdr:rowOff>
    </xdr:from>
    <xdr:ext cx="469744" cy="259045"/>
    <xdr:sp macro="" textlink="">
      <xdr:nvSpPr>
        <xdr:cNvPr id="557" name="n_3aveValue【庁舎】&#10;一人当たり面積">
          <a:extLst>
            <a:ext uri="{FF2B5EF4-FFF2-40B4-BE49-F238E27FC236}">
              <a16:creationId xmlns:a16="http://schemas.microsoft.com/office/drawing/2014/main" id="{68ABFC0B-F9D6-49FD-8C37-012D643F863A}"/>
            </a:ext>
          </a:extLst>
        </xdr:cNvPr>
        <xdr:cNvSpPr txBox="1"/>
      </xdr:nvSpPr>
      <xdr:spPr>
        <a:xfrm>
          <a:off x="19310427" y="1836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99458</xdr:rowOff>
    </xdr:from>
    <xdr:ext cx="469744" cy="259045"/>
    <xdr:sp macro="" textlink="">
      <xdr:nvSpPr>
        <xdr:cNvPr id="558" name="n_4aveValue【庁舎】&#10;一人当たり面積">
          <a:extLst>
            <a:ext uri="{FF2B5EF4-FFF2-40B4-BE49-F238E27FC236}">
              <a16:creationId xmlns:a16="http://schemas.microsoft.com/office/drawing/2014/main" id="{435A3041-7F56-4B54-96D0-D55453D47BB4}"/>
            </a:ext>
          </a:extLst>
        </xdr:cNvPr>
        <xdr:cNvSpPr txBox="1"/>
      </xdr:nvSpPr>
      <xdr:spPr>
        <a:xfrm>
          <a:off x="18421427" y="18444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163847</xdr:rowOff>
    </xdr:from>
    <xdr:ext cx="469744" cy="259045"/>
    <xdr:sp macro="" textlink="">
      <xdr:nvSpPr>
        <xdr:cNvPr id="559" name="n_1mainValue【庁舎】&#10;一人当たり面積">
          <a:extLst>
            <a:ext uri="{FF2B5EF4-FFF2-40B4-BE49-F238E27FC236}">
              <a16:creationId xmlns:a16="http://schemas.microsoft.com/office/drawing/2014/main" id="{C602B5C4-BC92-4A37-9DA7-7FACDF198799}"/>
            </a:ext>
          </a:extLst>
        </xdr:cNvPr>
        <xdr:cNvSpPr txBox="1"/>
      </xdr:nvSpPr>
      <xdr:spPr>
        <a:xfrm>
          <a:off x="21075727" y="1833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2684</xdr:rowOff>
    </xdr:from>
    <xdr:ext cx="469744" cy="259045"/>
    <xdr:sp macro="" textlink="">
      <xdr:nvSpPr>
        <xdr:cNvPr id="560" name="n_2mainValue【庁舎】&#10;一人当たり面積">
          <a:extLst>
            <a:ext uri="{FF2B5EF4-FFF2-40B4-BE49-F238E27FC236}">
              <a16:creationId xmlns:a16="http://schemas.microsoft.com/office/drawing/2014/main" id="{2254CFEB-CF8E-4ACE-ABCE-C95BBE785AFB}"/>
            </a:ext>
          </a:extLst>
        </xdr:cNvPr>
        <xdr:cNvSpPr txBox="1"/>
      </xdr:nvSpPr>
      <xdr:spPr>
        <a:xfrm>
          <a:off x="20199427" y="183478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34941</xdr:rowOff>
    </xdr:from>
    <xdr:ext cx="469744" cy="259045"/>
    <xdr:sp macro="" textlink="">
      <xdr:nvSpPr>
        <xdr:cNvPr id="561" name="n_3mainValue【庁舎】&#10;一人当たり面積">
          <a:extLst>
            <a:ext uri="{FF2B5EF4-FFF2-40B4-BE49-F238E27FC236}">
              <a16:creationId xmlns:a16="http://schemas.microsoft.com/office/drawing/2014/main" id="{C1B16D0A-CB09-403A-9431-4CF0D59408F4}"/>
            </a:ext>
          </a:extLst>
        </xdr:cNvPr>
        <xdr:cNvSpPr txBox="1"/>
      </xdr:nvSpPr>
      <xdr:spPr>
        <a:xfrm>
          <a:off x="19310427" y="18037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44848</xdr:rowOff>
    </xdr:from>
    <xdr:ext cx="469744" cy="259045"/>
    <xdr:sp macro="" textlink="">
      <xdr:nvSpPr>
        <xdr:cNvPr id="562" name="n_4mainValue【庁舎】&#10;一人当たり面積">
          <a:extLst>
            <a:ext uri="{FF2B5EF4-FFF2-40B4-BE49-F238E27FC236}">
              <a16:creationId xmlns:a16="http://schemas.microsoft.com/office/drawing/2014/main" id="{D3702700-A840-40F8-8F15-5CCD1E197A34}"/>
            </a:ext>
          </a:extLst>
        </xdr:cNvPr>
        <xdr:cNvSpPr txBox="1"/>
      </xdr:nvSpPr>
      <xdr:spPr>
        <a:xfrm>
          <a:off x="18421427" y="18047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63" name="正方形/長方形 562">
          <a:extLst>
            <a:ext uri="{FF2B5EF4-FFF2-40B4-BE49-F238E27FC236}">
              <a16:creationId xmlns:a16="http://schemas.microsoft.com/office/drawing/2014/main" id="{6B08EBC5-5C81-47B1-9FCF-9C2511D53CF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64" name="正方形/長方形 563">
          <a:extLst>
            <a:ext uri="{FF2B5EF4-FFF2-40B4-BE49-F238E27FC236}">
              <a16:creationId xmlns:a16="http://schemas.microsoft.com/office/drawing/2014/main" id="{9467E281-9B04-4BE2-903B-B0F6D074BF0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65" name="テキスト ボックス 564">
          <a:extLst>
            <a:ext uri="{FF2B5EF4-FFF2-40B4-BE49-F238E27FC236}">
              <a16:creationId xmlns:a16="http://schemas.microsoft.com/office/drawing/2014/main" id="{77E35C16-53FC-4F35-A4E9-7A625E4D0EA6}"/>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福祉施設の有形固定資産減価償却率については、平成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年度に通所介護施設を建設したため類似団体と比べ低い水準となっている。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消防施設について、有形固定資産減価償却率が類似団体より高い水準にあるのは、単純に老朽化が進んでいるためである。今後については、建て替え等を視野に入れ、比率の動向について注視していく。</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0" customWidth="1"/>
    <col min="12" max="12" width="2.25" style="180" customWidth="1"/>
    <col min="13" max="17" width="2.375" style="180" customWidth="1"/>
    <col min="18" max="119" width="2.125" style="180" customWidth="1"/>
    <col min="120" max="16384" width="0" style="180" hidden="1"/>
  </cols>
  <sheetData>
    <row r="1" spans="1:119" ht="33" customHeight="1" x14ac:dyDescent="0.15">
      <c r="B1" s="415" t="s">
        <v>76</v>
      </c>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181"/>
      <c r="DK1" s="181"/>
      <c r="DL1" s="181"/>
      <c r="DM1" s="181"/>
      <c r="DN1" s="181"/>
      <c r="DO1" s="181"/>
    </row>
    <row r="2" spans="1:119" ht="24.75" thickBot="1" x14ac:dyDescent="0.2">
      <c r="B2" s="182" t="s">
        <v>77</v>
      </c>
      <c r="C2" s="182"/>
      <c r="D2" s="183"/>
    </row>
    <row r="3" spans="1:119" ht="18.75" customHeight="1" thickBot="1" x14ac:dyDescent="0.2">
      <c r="A3" s="181"/>
      <c r="B3" s="416" t="s">
        <v>78</v>
      </c>
      <c r="C3" s="417"/>
      <c r="D3" s="417"/>
      <c r="E3" s="418"/>
      <c r="F3" s="418"/>
      <c r="G3" s="418"/>
      <c r="H3" s="418"/>
      <c r="I3" s="418"/>
      <c r="J3" s="418"/>
      <c r="K3" s="418"/>
      <c r="L3" s="418" t="s">
        <v>79</v>
      </c>
      <c r="M3" s="418"/>
      <c r="N3" s="418"/>
      <c r="O3" s="418"/>
      <c r="P3" s="418"/>
      <c r="Q3" s="418"/>
      <c r="R3" s="425"/>
      <c r="S3" s="425"/>
      <c r="T3" s="425"/>
      <c r="U3" s="425"/>
      <c r="V3" s="426"/>
      <c r="W3" s="400" t="s">
        <v>80</v>
      </c>
      <c r="X3" s="401"/>
      <c r="Y3" s="401"/>
      <c r="Z3" s="401"/>
      <c r="AA3" s="401"/>
      <c r="AB3" s="417"/>
      <c r="AC3" s="425" t="s">
        <v>81</v>
      </c>
      <c r="AD3" s="401"/>
      <c r="AE3" s="401"/>
      <c r="AF3" s="401"/>
      <c r="AG3" s="401"/>
      <c r="AH3" s="401"/>
      <c r="AI3" s="401"/>
      <c r="AJ3" s="401"/>
      <c r="AK3" s="401"/>
      <c r="AL3" s="402"/>
      <c r="AM3" s="400" t="s">
        <v>82</v>
      </c>
      <c r="AN3" s="401"/>
      <c r="AO3" s="401"/>
      <c r="AP3" s="401"/>
      <c r="AQ3" s="401"/>
      <c r="AR3" s="401"/>
      <c r="AS3" s="401"/>
      <c r="AT3" s="401"/>
      <c r="AU3" s="401"/>
      <c r="AV3" s="401"/>
      <c r="AW3" s="401"/>
      <c r="AX3" s="402"/>
      <c r="AY3" s="437" t="s">
        <v>1</v>
      </c>
      <c r="AZ3" s="438"/>
      <c r="BA3" s="438"/>
      <c r="BB3" s="438"/>
      <c r="BC3" s="438"/>
      <c r="BD3" s="438"/>
      <c r="BE3" s="438"/>
      <c r="BF3" s="438"/>
      <c r="BG3" s="438"/>
      <c r="BH3" s="438"/>
      <c r="BI3" s="438"/>
      <c r="BJ3" s="438"/>
      <c r="BK3" s="438"/>
      <c r="BL3" s="438"/>
      <c r="BM3" s="439"/>
      <c r="BN3" s="400" t="s">
        <v>83</v>
      </c>
      <c r="BO3" s="401"/>
      <c r="BP3" s="401"/>
      <c r="BQ3" s="401"/>
      <c r="BR3" s="401"/>
      <c r="BS3" s="401"/>
      <c r="BT3" s="401"/>
      <c r="BU3" s="402"/>
      <c r="BV3" s="400" t="s">
        <v>84</v>
      </c>
      <c r="BW3" s="401"/>
      <c r="BX3" s="401"/>
      <c r="BY3" s="401"/>
      <c r="BZ3" s="401"/>
      <c r="CA3" s="401"/>
      <c r="CB3" s="401"/>
      <c r="CC3" s="402"/>
      <c r="CD3" s="437" t="s">
        <v>1</v>
      </c>
      <c r="CE3" s="438"/>
      <c r="CF3" s="438"/>
      <c r="CG3" s="438"/>
      <c r="CH3" s="438"/>
      <c r="CI3" s="438"/>
      <c r="CJ3" s="438"/>
      <c r="CK3" s="438"/>
      <c r="CL3" s="438"/>
      <c r="CM3" s="438"/>
      <c r="CN3" s="438"/>
      <c r="CO3" s="438"/>
      <c r="CP3" s="438"/>
      <c r="CQ3" s="438"/>
      <c r="CR3" s="438"/>
      <c r="CS3" s="439"/>
      <c r="CT3" s="400" t="s">
        <v>85</v>
      </c>
      <c r="CU3" s="401"/>
      <c r="CV3" s="401"/>
      <c r="CW3" s="401"/>
      <c r="CX3" s="401"/>
      <c r="CY3" s="401"/>
      <c r="CZ3" s="401"/>
      <c r="DA3" s="402"/>
      <c r="DB3" s="400" t="s">
        <v>86</v>
      </c>
      <c r="DC3" s="401"/>
      <c r="DD3" s="401"/>
      <c r="DE3" s="401"/>
      <c r="DF3" s="401"/>
      <c r="DG3" s="401"/>
      <c r="DH3" s="401"/>
      <c r="DI3" s="402"/>
    </row>
    <row r="4" spans="1:119" ht="18.75" customHeight="1" x14ac:dyDescent="0.15">
      <c r="A4" s="181"/>
      <c r="B4" s="419"/>
      <c r="C4" s="420"/>
      <c r="D4" s="420"/>
      <c r="E4" s="421"/>
      <c r="F4" s="421"/>
      <c r="G4" s="421"/>
      <c r="H4" s="421"/>
      <c r="I4" s="421"/>
      <c r="J4" s="421"/>
      <c r="K4" s="421"/>
      <c r="L4" s="421"/>
      <c r="M4" s="421"/>
      <c r="N4" s="421"/>
      <c r="O4" s="421"/>
      <c r="P4" s="421"/>
      <c r="Q4" s="421"/>
      <c r="R4" s="427"/>
      <c r="S4" s="427"/>
      <c r="T4" s="427"/>
      <c r="U4" s="427"/>
      <c r="V4" s="428"/>
      <c r="W4" s="431"/>
      <c r="X4" s="432"/>
      <c r="Y4" s="432"/>
      <c r="Z4" s="432"/>
      <c r="AA4" s="432"/>
      <c r="AB4" s="420"/>
      <c r="AC4" s="427"/>
      <c r="AD4" s="432"/>
      <c r="AE4" s="432"/>
      <c r="AF4" s="432"/>
      <c r="AG4" s="432"/>
      <c r="AH4" s="432"/>
      <c r="AI4" s="432"/>
      <c r="AJ4" s="432"/>
      <c r="AK4" s="432"/>
      <c r="AL4" s="435"/>
      <c r="AM4" s="433"/>
      <c r="AN4" s="434"/>
      <c r="AO4" s="434"/>
      <c r="AP4" s="434"/>
      <c r="AQ4" s="434"/>
      <c r="AR4" s="434"/>
      <c r="AS4" s="434"/>
      <c r="AT4" s="434"/>
      <c r="AU4" s="434"/>
      <c r="AV4" s="434"/>
      <c r="AW4" s="434"/>
      <c r="AX4" s="436"/>
      <c r="AY4" s="403" t="s">
        <v>87</v>
      </c>
      <c r="AZ4" s="404"/>
      <c r="BA4" s="404"/>
      <c r="BB4" s="404"/>
      <c r="BC4" s="404"/>
      <c r="BD4" s="404"/>
      <c r="BE4" s="404"/>
      <c r="BF4" s="404"/>
      <c r="BG4" s="404"/>
      <c r="BH4" s="404"/>
      <c r="BI4" s="404"/>
      <c r="BJ4" s="404"/>
      <c r="BK4" s="404"/>
      <c r="BL4" s="404"/>
      <c r="BM4" s="405"/>
      <c r="BN4" s="406">
        <v>5678852</v>
      </c>
      <c r="BO4" s="407"/>
      <c r="BP4" s="407"/>
      <c r="BQ4" s="407"/>
      <c r="BR4" s="407"/>
      <c r="BS4" s="407"/>
      <c r="BT4" s="407"/>
      <c r="BU4" s="408"/>
      <c r="BV4" s="406">
        <v>5561699</v>
      </c>
      <c r="BW4" s="407"/>
      <c r="BX4" s="407"/>
      <c r="BY4" s="407"/>
      <c r="BZ4" s="407"/>
      <c r="CA4" s="407"/>
      <c r="CB4" s="407"/>
      <c r="CC4" s="408"/>
      <c r="CD4" s="409" t="s">
        <v>88</v>
      </c>
      <c r="CE4" s="410"/>
      <c r="CF4" s="410"/>
      <c r="CG4" s="410"/>
      <c r="CH4" s="410"/>
      <c r="CI4" s="410"/>
      <c r="CJ4" s="410"/>
      <c r="CK4" s="410"/>
      <c r="CL4" s="410"/>
      <c r="CM4" s="410"/>
      <c r="CN4" s="410"/>
      <c r="CO4" s="410"/>
      <c r="CP4" s="410"/>
      <c r="CQ4" s="410"/>
      <c r="CR4" s="410"/>
      <c r="CS4" s="411"/>
      <c r="CT4" s="412">
        <v>10.6</v>
      </c>
      <c r="CU4" s="413"/>
      <c r="CV4" s="413"/>
      <c r="CW4" s="413"/>
      <c r="CX4" s="413"/>
      <c r="CY4" s="413"/>
      <c r="CZ4" s="413"/>
      <c r="DA4" s="414"/>
      <c r="DB4" s="412">
        <v>14</v>
      </c>
      <c r="DC4" s="413"/>
      <c r="DD4" s="413"/>
      <c r="DE4" s="413"/>
      <c r="DF4" s="413"/>
      <c r="DG4" s="413"/>
      <c r="DH4" s="413"/>
      <c r="DI4" s="414"/>
    </row>
    <row r="5" spans="1:119" ht="18.75" customHeight="1" x14ac:dyDescent="0.15">
      <c r="A5" s="181"/>
      <c r="B5" s="422"/>
      <c r="C5" s="423"/>
      <c r="D5" s="423"/>
      <c r="E5" s="424"/>
      <c r="F5" s="424"/>
      <c r="G5" s="424"/>
      <c r="H5" s="424"/>
      <c r="I5" s="424"/>
      <c r="J5" s="424"/>
      <c r="K5" s="424"/>
      <c r="L5" s="424"/>
      <c r="M5" s="424"/>
      <c r="N5" s="424"/>
      <c r="O5" s="424"/>
      <c r="P5" s="424"/>
      <c r="Q5" s="424"/>
      <c r="R5" s="429"/>
      <c r="S5" s="429"/>
      <c r="T5" s="429"/>
      <c r="U5" s="429"/>
      <c r="V5" s="430"/>
      <c r="W5" s="433"/>
      <c r="X5" s="434"/>
      <c r="Y5" s="434"/>
      <c r="Z5" s="434"/>
      <c r="AA5" s="434"/>
      <c r="AB5" s="423"/>
      <c r="AC5" s="429"/>
      <c r="AD5" s="434"/>
      <c r="AE5" s="434"/>
      <c r="AF5" s="434"/>
      <c r="AG5" s="434"/>
      <c r="AH5" s="434"/>
      <c r="AI5" s="434"/>
      <c r="AJ5" s="434"/>
      <c r="AK5" s="434"/>
      <c r="AL5" s="436"/>
      <c r="AM5" s="472" t="s">
        <v>89</v>
      </c>
      <c r="AN5" s="473"/>
      <c r="AO5" s="473"/>
      <c r="AP5" s="473"/>
      <c r="AQ5" s="473"/>
      <c r="AR5" s="473"/>
      <c r="AS5" s="473"/>
      <c r="AT5" s="474"/>
      <c r="AU5" s="475" t="s">
        <v>90</v>
      </c>
      <c r="AV5" s="476"/>
      <c r="AW5" s="476"/>
      <c r="AX5" s="476"/>
      <c r="AY5" s="477" t="s">
        <v>91</v>
      </c>
      <c r="AZ5" s="478"/>
      <c r="BA5" s="478"/>
      <c r="BB5" s="478"/>
      <c r="BC5" s="478"/>
      <c r="BD5" s="478"/>
      <c r="BE5" s="478"/>
      <c r="BF5" s="478"/>
      <c r="BG5" s="478"/>
      <c r="BH5" s="478"/>
      <c r="BI5" s="478"/>
      <c r="BJ5" s="478"/>
      <c r="BK5" s="478"/>
      <c r="BL5" s="478"/>
      <c r="BM5" s="479"/>
      <c r="BN5" s="443">
        <v>5299820</v>
      </c>
      <c r="BO5" s="444"/>
      <c r="BP5" s="444"/>
      <c r="BQ5" s="444"/>
      <c r="BR5" s="444"/>
      <c r="BS5" s="444"/>
      <c r="BT5" s="444"/>
      <c r="BU5" s="445"/>
      <c r="BV5" s="443">
        <v>5120157</v>
      </c>
      <c r="BW5" s="444"/>
      <c r="BX5" s="444"/>
      <c r="BY5" s="444"/>
      <c r="BZ5" s="444"/>
      <c r="CA5" s="444"/>
      <c r="CB5" s="444"/>
      <c r="CC5" s="445"/>
      <c r="CD5" s="446" t="s">
        <v>92</v>
      </c>
      <c r="CE5" s="447"/>
      <c r="CF5" s="447"/>
      <c r="CG5" s="447"/>
      <c r="CH5" s="447"/>
      <c r="CI5" s="447"/>
      <c r="CJ5" s="447"/>
      <c r="CK5" s="447"/>
      <c r="CL5" s="447"/>
      <c r="CM5" s="447"/>
      <c r="CN5" s="447"/>
      <c r="CO5" s="447"/>
      <c r="CP5" s="447"/>
      <c r="CQ5" s="447"/>
      <c r="CR5" s="447"/>
      <c r="CS5" s="448"/>
      <c r="CT5" s="440">
        <v>90.7</v>
      </c>
      <c r="CU5" s="441"/>
      <c r="CV5" s="441"/>
      <c r="CW5" s="441"/>
      <c r="CX5" s="441"/>
      <c r="CY5" s="441"/>
      <c r="CZ5" s="441"/>
      <c r="DA5" s="442"/>
      <c r="DB5" s="440">
        <v>84.1</v>
      </c>
      <c r="DC5" s="441"/>
      <c r="DD5" s="441"/>
      <c r="DE5" s="441"/>
      <c r="DF5" s="441"/>
      <c r="DG5" s="441"/>
      <c r="DH5" s="441"/>
      <c r="DI5" s="442"/>
    </row>
    <row r="6" spans="1:119" ht="18.75" customHeight="1" x14ac:dyDescent="0.15">
      <c r="A6" s="181"/>
      <c r="B6" s="449" t="s">
        <v>93</v>
      </c>
      <c r="C6" s="450"/>
      <c r="D6" s="450"/>
      <c r="E6" s="451"/>
      <c r="F6" s="451"/>
      <c r="G6" s="451"/>
      <c r="H6" s="451"/>
      <c r="I6" s="451"/>
      <c r="J6" s="451"/>
      <c r="K6" s="451"/>
      <c r="L6" s="451" t="s">
        <v>94</v>
      </c>
      <c r="M6" s="451"/>
      <c r="N6" s="451"/>
      <c r="O6" s="451"/>
      <c r="P6" s="451"/>
      <c r="Q6" s="451"/>
      <c r="R6" s="455"/>
      <c r="S6" s="455"/>
      <c r="T6" s="455"/>
      <c r="U6" s="455"/>
      <c r="V6" s="456"/>
      <c r="W6" s="459" t="s">
        <v>95</v>
      </c>
      <c r="X6" s="460"/>
      <c r="Y6" s="460"/>
      <c r="Z6" s="460"/>
      <c r="AA6" s="460"/>
      <c r="AB6" s="450"/>
      <c r="AC6" s="463" t="s">
        <v>96</v>
      </c>
      <c r="AD6" s="464"/>
      <c r="AE6" s="464"/>
      <c r="AF6" s="464"/>
      <c r="AG6" s="464"/>
      <c r="AH6" s="464"/>
      <c r="AI6" s="464"/>
      <c r="AJ6" s="464"/>
      <c r="AK6" s="464"/>
      <c r="AL6" s="465"/>
      <c r="AM6" s="472" t="s">
        <v>97</v>
      </c>
      <c r="AN6" s="473"/>
      <c r="AO6" s="473"/>
      <c r="AP6" s="473"/>
      <c r="AQ6" s="473"/>
      <c r="AR6" s="473"/>
      <c r="AS6" s="473"/>
      <c r="AT6" s="474"/>
      <c r="AU6" s="475" t="s">
        <v>90</v>
      </c>
      <c r="AV6" s="476"/>
      <c r="AW6" s="476"/>
      <c r="AX6" s="476"/>
      <c r="AY6" s="477" t="s">
        <v>98</v>
      </c>
      <c r="AZ6" s="478"/>
      <c r="BA6" s="478"/>
      <c r="BB6" s="478"/>
      <c r="BC6" s="478"/>
      <c r="BD6" s="478"/>
      <c r="BE6" s="478"/>
      <c r="BF6" s="478"/>
      <c r="BG6" s="478"/>
      <c r="BH6" s="478"/>
      <c r="BI6" s="478"/>
      <c r="BJ6" s="478"/>
      <c r="BK6" s="478"/>
      <c r="BL6" s="478"/>
      <c r="BM6" s="479"/>
      <c r="BN6" s="443">
        <v>379032</v>
      </c>
      <c r="BO6" s="444"/>
      <c r="BP6" s="444"/>
      <c r="BQ6" s="444"/>
      <c r="BR6" s="444"/>
      <c r="BS6" s="444"/>
      <c r="BT6" s="444"/>
      <c r="BU6" s="445"/>
      <c r="BV6" s="443">
        <v>441542</v>
      </c>
      <c r="BW6" s="444"/>
      <c r="BX6" s="444"/>
      <c r="BY6" s="444"/>
      <c r="BZ6" s="444"/>
      <c r="CA6" s="444"/>
      <c r="CB6" s="444"/>
      <c r="CC6" s="445"/>
      <c r="CD6" s="446" t="s">
        <v>99</v>
      </c>
      <c r="CE6" s="447"/>
      <c r="CF6" s="447"/>
      <c r="CG6" s="447"/>
      <c r="CH6" s="447"/>
      <c r="CI6" s="447"/>
      <c r="CJ6" s="447"/>
      <c r="CK6" s="447"/>
      <c r="CL6" s="447"/>
      <c r="CM6" s="447"/>
      <c r="CN6" s="447"/>
      <c r="CO6" s="447"/>
      <c r="CP6" s="447"/>
      <c r="CQ6" s="447"/>
      <c r="CR6" s="447"/>
      <c r="CS6" s="448"/>
      <c r="CT6" s="480">
        <v>91.1</v>
      </c>
      <c r="CU6" s="481"/>
      <c r="CV6" s="481"/>
      <c r="CW6" s="481"/>
      <c r="CX6" s="481"/>
      <c r="CY6" s="481"/>
      <c r="CZ6" s="481"/>
      <c r="DA6" s="482"/>
      <c r="DB6" s="480">
        <v>84.8</v>
      </c>
      <c r="DC6" s="481"/>
      <c r="DD6" s="481"/>
      <c r="DE6" s="481"/>
      <c r="DF6" s="481"/>
      <c r="DG6" s="481"/>
      <c r="DH6" s="481"/>
      <c r="DI6" s="482"/>
    </row>
    <row r="7" spans="1:119" ht="18.75" customHeight="1" x14ac:dyDescent="0.15">
      <c r="A7" s="181"/>
      <c r="B7" s="419"/>
      <c r="C7" s="420"/>
      <c r="D7" s="420"/>
      <c r="E7" s="421"/>
      <c r="F7" s="421"/>
      <c r="G7" s="421"/>
      <c r="H7" s="421"/>
      <c r="I7" s="421"/>
      <c r="J7" s="421"/>
      <c r="K7" s="421"/>
      <c r="L7" s="421"/>
      <c r="M7" s="421"/>
      <c r="N7" s="421"/>
      <c r="O7" s="421"/>
      <c r="P7" s="421"/>
      <c r="Q7" s="421"/>
      <c r="R7" s="427"/>
      <c r="S7" s="427"/>
      <c r="T7" s="427"/>
      <c r="U7" s="427"/>
      <c r="V7" s="428"/>
      <c r="W7" s="431"/>
      <c r="X7" s="432"/>
      <c r="Y7" s="432"/>
      <c r="Z7" s="432"/>
      <c r="AA7" s="432"/>
      <c r="AB7" s="420"/>
      <c r="AC7" s="466"/>
      <c r="AD7" s="467"/>
      <c r="AE7" s="467"/>
      <c r="AF7" s="467"/>
      <c r="AG7" s="467"/>
      <c r="AH7" s="467"/>
      <c r="AI7" s="467"/>
      <c r="AJ7" s="467"/>
      <c r="AK7" s="467"/>
      <c r="AL7" s="468"/>
      <c r="AM7" s="472" t="s">
        <v>100</v>
      </c>
      <c r="AN7" s="473"/>
      <c r="AO7" s="473"/>
      <c r="AP7" s="473"/>
      <c r="AQ7" s="473"/>
      <c r="AR7" s="473"/>
      <c r="AS7" s="473"/>
      <c r="AT7" s="474"/>
      <c r="AU7" s="475" t="s">
        <v>90</v>
      </c>
      <c r="AV7" s="476"/>
      <c r="AW7" s="476"/>
      <c r="AX7" s="476"/>
      <c r="AY7" s="477" t="s">
        <v>101</v>
      </c>
      <c r="AZ7" s="478"/>
      <c r="BA7" s="478"/>
      <c r="BB7" s="478"/>
      <c r="BC7" s="478"/>
      <c r="BD7" s="478"/>
      <c r="BE7" s="478"/>
      <c r="BF7" s="478"/>
      <c r="BG7" s="478"/>
      <c r="BH7" s="478"/>
      <c r="BI7" s="478"/>
      <c r="BJ7" s="478"/>
      <c r="BK7" s="478"/>
      <c r="BL7" s="478"/>
      <c r="BM7" s="479"/>
      <c r="BN7" s="443">
        <v>70600</v>
      </c>
      <c r="BO7" s="444"/>
      <c r="BP7" s="444"/>
      <c r="BQ7" s="444"/>
      <c r="BR7" s="444"/>
      <c r="BS7" s="444"/>
      <c r="BT7" s="444"/>
      <c r="BU7" s="445"/>
      <c r="BV7" s="443">
        <v>32119</v>
      </c>
      <c r="BW7" s="444"/>
      <c r="BX7" s="444"/>
      <c r="BY7" s="444"/>
      <c r="BZ7" s="444"/>
      <c r="CA7" s="444"/>
      <c r="CB7" s="444"/>
      <c r="CC7" s="445"/>
      <c r="CD7" s="446" t="s">
        <v>102</v>
      </c>
      <c r="CE7" s="447"/>
      <c r="CF7" s="447"/>
      <c r="CG7" s="447"/>
      <c r="CH7" s="447"/>
      <c r="CI7" s="447"/>
      <c r="CJ7" s="447"/>
      <c r="CK7" s="447"/>
      <c r="CL7" s="447"/>
      <c r="CM7" s="447"/>
      <c r="CN7" s="447"/>
      <c r="CO7" s="447"/>
      <c r="CP7" s="447"/>
      <c r="CQ7" s="447"/>
      <c r="CR7" s="447"/>
      <c r="CS7" s="448"/>
      <c r="CT7" s="443">
        <v>2913212</v>
      </c>
      <c r="CU7" s="444"/>
      <c r="CV7" s="444"/>
      <c r="CW7" s="444"/>
      <c r="CX7" s="444"/>
      <c r="CY7" s="444"/>
      <c r="CZ7" s="444"/>
      <c r="DA7" s="445"/>
      <c r="DB7" s="443">
        <v>2916122</v>
      </c>
      <c r="DC7" s="444"/>
      <c r="DD7" s="444"/>
      <c r="DE7" s="444"/>
      <c r="DF7" s="444"/>
      <c r="DG7" s="444"/>
      <c r="DH7" s="444"/>
      <c r="DI7" s="445"/>
    </row>
    <row r="8" spans="1:119" ht="18.75" customHeight="1" thickBot="1" x14ac:dyDescent="0.2">
      <c r="A8" s="181"/>
      <c r="B8" s="452"/>
      <c r="C8" s="453"/>
      <c r="D8" s="453"/>
      <c r="E8" s="454"/>
      <c r="F8" s="454"/>
      <c r="G8" s="454"/>
      <c r="H8" s="454"/>
      <c r="I8" s="454"/>
      <c r="J8" s="454"/>
      <c r="K8" s="454"/>
      <c r="L8" s="454"/>
      <c r="M8" s="454"/>
      <c r="N8" s="454"/>
      <c r="O8" s="454"/>
      <c r="P8" s="454"/>
      <c r="Q8" s="454"/>
      <c r="R8" s="457"/>
      <c r="S8" s="457"/>
      <c r="T8" s="457"/>
      <c r="U8" s="457"/>
      <c r="V8" s="458"/>
      <c r="W8" s="461"/>
      <c r="X8" s="462"/>
      <c r="Y8" s="462"/>
      <c r="Z8" s="462"/>
      <c r="AA8" s="462"/>
      <c r="AB8" s="453"/>
      <c r="AC8" s="469"/>
      <c r="AD8" s="470"/>
      <c r="AE8" s="470"/>
      <c r="AF8" s="470"/>
      <c r="AG8" s="470"/>
      <c r="AH8" s="470"/>
      <c r="AI8" s="470"/>
      <c r="AJ8" s="470"/>
      <c r="AK8" s="470"/>
      <c r="AL8" s="471"/>
      <c r="AM8" s="472" t="s">
        <v>103</v>
      </c>
      <c r="AN8" s="473"/>
      <c r="AO8" s="473"/>
      <c r="AP8" s="473"/>
      <c r="AQ8" s="473"/>
      <c r="AR8" s="473"/>
      <c r="AS8" s="473"/>
      <c r="AT8" s="474"/>
      <c r="AU8" s="475" t="s">
        <v>90</v>
      </c>
      <c r="AV8" s="476"/>
      <c r="AW8" s="476"/>
      <c r="AX8" s="476"/>
      <c r="AY8" s="477" t="s">
        <v>104</v>
      </c>
      <c r="AZ8" s="478"/>
      <c r="BA8" s="478"/>
      <c r="BB8" s="478"/>
      <c r="BC8" s="478"/>
      <c r="BD8" s="478"/>
      <c r="BE8" s="478"/>
      <c r="BF8" s="478"/>
      <c r="BG8" s="478"/>
      <c r="BH8" s="478"/>
      <c r="BI8" s="478"/>
      <c r="BJ8" s="478"/>
      <c r="BK8" s="478"/>
      <c r="BL8" s="478"/>
      <c r="BM8" s="479"/>
      <c r="BN8" s="443">
        <v>308432</v>
      </c>
      <c r="BO8" s="444"/>
      <c r="BP8" s="444"/>
      <c r="BQ8" s="444"/>
      <c r="BR8" s="444"/>
      <c r="BS8" s="444"/>
      <c r="BT8" s="444"/>
      <c r="BU8" s="445"/>
      <c r="BV8" s="443">
        <v>409423</v>
      </c>
      <c r="BW8" s="444"/>
      <c r="BX8" s="444"/>
      <c r="BY8" s="444"/>
      <c r="BZ8" s="444"/>
      <c r="CA8" s="444"/>
      <c r="CB8" s="444"/>
      <c r="CC8" s="445"/>
      <c r="CD8" s="446" t="s">
        <v>105</v>
      </c>
      <c r="CE8" s="447"/>
      <c r="CF8" s="447"/>
      <c r="CG8" s="447"/>
      <c r="CH8" s="447"/>
      <c r="CI8" s="447"/>
      <c r="CJ8" s="447"/>
      <c r="CK8" s="447"/>
      <c r="CL8" s="447"/>
      <c r="CM8" s="447"/>
      <c r="CN8" s="447"/>
      <c r="CO8" s="447"/>
      <c r="CP8" s="447"/>
      <c r="CQ8" s="447"/>
      <c r="CR8" s="447"/>
      <c r="CS8" s="448"/>
      <c r="CT8" s="483">
        <v>0.18</v>
      </c>
      <c r="CU8" s="484"/>
      <c r="CV8" s="484"/>
      <c r="CW8" s="484"/>
      <c r="CX8" s="484"/>
      <c r="CY8" s="484"/>
      <c r="CZ8" s="484"/>
      <c r="DA8" s="485"/>
      <c r="DB8" s="483">
        <v>0.18</v>
      </c>
      <c r="DC8" s="484"/>
      <c r="DD8" s="484"/>
      <c r="DE8" s="484"/>
      <c r="DF8" s="484"/>
      <c r="DG8" s="484"/>
      <c r="DH8" s="484"/>
      <c r="DI8" s="485"/>
    </row>
    <row r="9" spans="1:119" ht="18.75" customHeight="1" thickBot="1" x14ac:dyDescent="0.2">
      <c r="A9" s="181"/>
      <c r="B9" s="437" t="s">
        <v>106</v>
      </c>
      <c r="C9" s="438"/>
      <c r="D9" s="438"/>
      <c r="E9" s="438"/>
      <c r="F9" s="438"/>
      <c r="G9" s="438"/>
      <c r="H9" s="438"/>
      <c r="I9" s="438"/>
      <c r="J9" s="438"/>
      <c r="K9" s="486"/>
      <c r="L9" s="487" t="s">
        <v>107</v>
      </c>
      <c r="M9" s="488"/>
      <c r="N9" s="488"/>
      <c r="O9" s="488"/>
      <c r="P9" s="488"/>
      <c r="Q9" s="489"/>
      <c r="R9" s="490">
        <v>4434</v>
      </c>
      <c r="S9" s="491"/>
      <c r="T9" s="491"/>
      <c r="U9" s="491"/>
      <c r="V9" s="492"/>
      <c r="W9" s="400" t="s">
        <v>108</v>
      </c>
      <c r="X9" s="401"/>
      <c r="Y9" s="401"/>
      <c r="Z9" s="401"/>
      <c r="AA9" s="401"/>
      <c r="AB9" s="401"/>
      <c r="AC9" s="401"/>
      <c r="AD9" s="401"/>
      <c r="AE9" s="401"/>
      <c r="AF9" s="401"/>
      <c r="AG9" s="401"/>
      <c r="AH9" s="401"/>
      <c r="AI9" s="401"/>
      <c r="AJ9" s="401"/>
      <c r="AK9" s="401"/>
      <c r="AL9" s="402"/>
      <c r="AM9" s="472" t="s">
        <v>109</v>
      </c>
      <c r="AN9" s="473"/>
      <c r="AO9" s="473"/>
      <c r="AP9" s="473"/>
      <c r="AQ9" s="473"/>
      <c r="AR9" s="473"/>
      <c r="AS9" s="473"/>
      <c r="AT9" s="474"/>
      <c r="AU9" s="475" t="s">
        <v>90</v>
      </c>
      <c r="AV9" s="476"/>
      <c r="AW9" s="476"/>
      <c r="AX9" s="476"/>
      <c r="AY9" s="477" t="s">
        <v>110</v>
      </c>
      <c r="AZ9" s="478"/>
      <c r="BA9" s="478"/>
      <c r="BB9" s="478"/>
      <c r="BC9" s="478"/>
      <c r="BD9" s="478"/>
      <c r="BE9" s="478"/>
      <c r="BF9" s="478"/>
      <c r="BG9" s="478"/>
      <c r="BH9" s="478"/>
      <c r="BI9" s="478"/>
      <c r="BJ9" s="478"/>
      <c r="BK9" s="478"/>
      <c r="BL9" s="478"/>
      <c r="BM9" s="479"/>
      <c r="BN9" s="443">
        <v>-100991</v>
      </c>
      <c r="BO9" s="444"/>
      <c r="BP9" s="444"/>
      <c r="BQ9" s="444"/>
      <c r="BR9" s="444"/>
      <c r="BS9" s="444"/>
      <c r="BT9" s="444"/>
      <c r="BU9" s="445"/>
      <c r="BV9" s="443">
        <v>168198</v>
      </c>
      <c r="BW9" s="444"/>
      <c r="BX9" s="444"/>
      <c r="BY9" s="444"/>
      <c r="BZ9" s="444"/>
      <c r="CA9" s="444"/>
      <c r="CB9" s="444"/>
      <c r="CC9" s="445"/>
      <c r="CD9" s="446" t="s">
        <v>111</v>
      </c>
      <c r="CE9" s="447"/>
      <c r="CF9" s="447"/>
      <c r="CG9" s="447"/>
      <c r="CH9" s="447"/>
      <c r="CI9" s="447"/>
      <c r="CJ9" s="447"/>
      <c r="CK9" s="447"/>
      <c r="CL9" s="447"/>
      <c r="CM9" s="447"/>
      <c r="CN9" s="447"/>
      <c r="CO9" s="447"/>
      <c r="CP9" s="447"/>
      <c r="CQ9" s="447"/>
      <c r="CR9" s="447"/>
      <c r="CS9" s="448"/>
      <c r="CT9" s="440">
        <v>15.3</v>
      </c>
      <c r="CU9" s="441"/>
      <c r="CV9" s="441"/>
      <c r="CW9" s="441"/>
      <c r="CX9" s="441"/>
      <c r="CY9" s="441"/>
      <c r="CZ9" s="441"/>
      <c r="DA9" s="442"/>
      <c r="DB9" s="440">
        <v>16</v>
      </c>
      <c r="DC9" s="441"/>
      <c r="DD9" s="441"/>
      <c r="DE9" s="441"/>
      <c r="DF9" s="441"/>
      <c r="DG9" s="441"/>
      <c r="DH9" s="441"/>
      <c r="DI9" s="442"/>
    </row>
    <row r="10" spans="1:119" ht="18.75" customHeight="1" thickBot="1" x14ac:dyDescent="0.2">
      <c r="A10" s="181"/>
      <c r="B10" s="437"/>
      <c r="C10" s="438"/>
      <c r="D10" s="438"/>
      <c r="E10" s="438"/>
      <c r="F10" s="438"/>
      <c r="G10" s="438"/>
      <c r="H10" s="438"/>
      <c r="I10" s="438"/>
      <c r="J10" s="438"/>
      <c r="K10" s="486"/>
      <c r="L10" s="493" t="s">
        <v>112</v>
      </c>
      <c r="M10" s="473"/>
      <c r="N10" s="473"/>
      <c r="O10" s="473"/>
      <c r="P10" s="473"/>
      <c r="Q10" s="474"/>
      <c r="R10" s="494">
        <v>5095</v>
      </c>
      <c r="S10" s="495"/>
      <c r="T10" s="495"/>
      <c r="U10" s="495"/>
      <c r="V10" s="496"/>
      <c r="W10" s="431"/>
      <c r="X10" s="432"/>
      <c r="Y10" s="432"/>
      <c r="Z10" s="432"/>
      <c r="AA10" s="432"/>
      <c r="AB10" s="432"/>
      <c r="AC10" s="432"/>
      <c r="AD10" s="432"/>
      <c r="AE10" s="432"/>
      <c r="AF10" s="432"/>
      <c r="AG10" s="432"/>
      <c r="AH10" s="432"/>
      <c r="AI10" s="432"/>
      <c r="AJ10" s="432"/>
      <c r="AK10" s="432"/>
      <c r="AL10" s="435"/>
      <c r="AM10" s="472" t="s">
        <v>113</v>
      </c>
      <c r="AN10" s="473"/>
      <c r="AO10" s="473"/>
      <c r="AP10" s="473"/>
      <c r="AQ10" s="473"/>
      <c r="AR10" s="473"/>
      <c r="AS10" s="473"/>
      <c r="AT10" s="474"/>
      <c r="AU10" s="475" t="s">
        <v>114</v>
      </c>
      <c r="AV10" s="476"/>
      <c r="AW10" s="476"/>
      <c r="AX10" s="476"/>
      <c r="AY10" s="477" t="s">
        <v>115</v>
      </c>
      <c r="AZ10" s="478"/>
      <c r="BA10" s="478"/>
      <c r="BB10" s="478"/>
      <c r="BC10" s="478"/>
      <c r="BD10" s="478"/>
      <c r="BE10" s="478"/>
      <c r="BF10" s="478"/>
      <c r="BG10" s="478"/>
      <c r="BH10" s="478"/>
      <c r="BI10" s="478"/>
      <c r="BJ10" s="478"/>
      <c r="BK10" s="478"/>
      <c r="BL10" s="478"/>
      <c r="BM10" s="479"/>
      <c r="BN10" s="443">
        <v>205540</v>
      </c>
      <c r="BO10" s="444"/>
      <c r="BP10" s="444"/>
      <c r="BQ10" s="444"/>
      <c r="BR10" s="444"/>
      <c r="BS10" s="444"/>
      <c r="BT10" s="444"/>
      <c r="BU10" s="445"/>
      <c r="BV10" s="443">
        <v>121421</v>
      </c>
      <c r="BW10" s="444"/>
      <c r="BX10" s="444"/>
      <c r="BY10" s="444"/>
      <c r="BZ10" s="444"/>
      <c r="CA10" s="444"/>
      <c r="CB10" s="444"/>
      <c r="CC10" s="445"/>
      <c r="CD10" s="184" t="s">
        <v>116</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81"/>
      <c r="B11" s="437"/>
      <c r="C11" s="438"/>
      <c r="D11" s="438"/>
      <c r="E11" s="438"/>
      <c r="F11" s="438"/>
      <c r="G11" s="438"/>
      <c r="H11" s="438"/>
      <c r="I11" s="438"/>
      <c r="J11" s="438"/>
      <c r="K11" s="486"/>
      <c r="L11" s="497" t="s">
        <v>117</v>
      </c>
      <c r="M11" s="498"/>
      <c r="N11" s="498"/>
      <c r="O11" s="498"/>
      <c r="P11" s="498"/>
      <c r="Q11" s="499"/>
      <c r="R11" s="500" t="s">
        <v>118</v>
      </c>
      <c r="S11" s="501"/>
      <c r="T11" s="501"/>
      <c r="U11" s="501"/>
      <c r="V11" s="502"/>
      <c r="W11" s="431"/>
      <c r="X11" s="432"/>
      <c r="Y11" s="432"/>
      <c r="Z11" s="432"/>
      <c r="AA11" s="432"/>
      <c r="AB11" s="432"/>
      <c r="AC11" s="432"/>
      <c r="AD11" s="432"/>
      <c r="AE11" s="432"/>
      <c r="AF11" s="432"/>
      <c r="AG11" s="432"/>
      <c r="AH11" s="432"/>
      <c r="AI11" s="432"/>
      <c r="AJ11" s="432"/>
      <c r="AK11" s="432"/>
      <c r="AL11" s="435"/>
      <c r="AM11" s="472" t="s">
        <v>119</v>
      </c>
      <c r="AN11" s="473"/>
      <c r="AO11" s="473"/>
      <c r="AP11" s="473"/>
      <c r="AQ11" s="473"/>
      <c r="AR11" s="473"/>
      <c r="AS11" s="473"/>
      <c r="AT11" s="474"/>
      <c r="AU11" s="475" t="s">
        <v>90</v>
      </c>
      <c r="AV11" s="476"/>
      <c r="AW11" s="476"/>
      <c r="AX11" s="476"/>
      <c r="AY11" s="477" t="s">
        <v>120</v>
      </c>
      <c r="AZ11" s="478"/>
      <c r="BA11" s="478"/>
      <c r="BB11" s="478"/>
      <c r="BC11" s="478"/>
      <c r="BD11" s="478"/>
      <c r="BE11" s="478"/>
      <c r="BF11" s="478"/>
      <c r="BG11" s="478"/>
      <c r="BH11" s="478"/>
      <c r="BI11" s="478"/>
      <c r="BJ11" s="478"/>
      <c r="BK11" s="478"/>
      <c r="BL11" s="478"/>
      <c r="BM11" s="479"/>
      <c r="BN11" s="443">
        <v>0</v>
      </c>
      <c r="BO11" s="444"/>
      <c r="BP11" s="444"/>
      <c r="BQ11" s="444"/>
      <c r="BR11" s="444"/>
      <c r="BS11" s="444"/>
      <c r="BT11" s="444"/>
      <c r="BU11" s="445"/>
      <c r="BV11" s="443">
        <v>0</v>
      </c>
      <c r="BW11" s="444"/>
      <c r="BX11" s="444"/>
      <c r="BY11" s="444"/>
      <c r="BZ11" s="444"/>
      <c r="CA11" s="444"/>
      <c r="CB11" s="444"/>
      <c r="CC11" s="445"/>
      <c r="CD11" s="446" t="s">
        <v>121</v>
      </c>
      <c r="CE11" s="447"/>
      <c r="CF11" s="447"/>
      <c r="CG11" s="447"/>
      <c r="CH11" s="447"/>
      <c r="CI11" s="447"/>
      <c r="CJ11" s="447"/>
      <c r="CK11" s="447"/>
      <c r="CL11" s="447"/>
      <c r="CM11" s="447"/>
      <c r="CN11" s="447"/>
      <c r="CO11" s="447"/>
      <c r="CP11" s="447"/>
      <c r="CQ11" s="447"/>
      <c r="CR11" s="447"/>
      <c r="CS11" s="448"/>
      <c r="CT11" s="483" t="s">
        <v>122</v>
      </c>
      <c r="CU11" s="484"/>
      <c r="CV11" s="484"/>
      <c r="CW11" s="484"/>
      <c r="CX11" s="484"/>
      <c r="CY11" s="484"/>
      <c r="CZ11" s="484"/>
      <c r="DA11" s="485"/>
      <c r="DB11" s="483" t="s">
        <v>122</v>
      </c>
      <c r="DC11" s="484"/>
      <c r="DD11" s="484"/>
      <c r="DE11" s="484"/>
      <c r="DF11" s="484"/>
      <c r="DG11" s="484"/>
      <c r="DH11" s="484"/>
      <c r="DI11" s="485"/>
    </row>
    <row r="12" spans="1:119" ht="18.75" customHeight="1" x14ac:dyDescent="0.15">
      <c r="A12" s="181"/>
      <c r="B12" s="503" t="s">
        <v>123</v>
      </c>
      <c r="C12" s="504"/>
      <c r="D12" s="504"/>
      <c r="E12" s="504"/>
      <c r="F12" s="504"/>
      <c r="G12" s="504"/>
      <c r="H12" s="504"/>
      <c r="I12" s="504"/>
      <c r="J12" s="504"/>
      <c r="K12" s="505"/>
      <c r="L12" s="512" t="s">
        <v>124</v>
      </c>
      <c r="M12" s="513"/>
      <c r="N12" s="513"/>
      <c r="O12" s="513"/>
      <c r="P12" s="513"/>
      <c r="Q12" s="514"/>
      <c r="R12" s="515">
        <v>4477</v>
      </c>
      <c r="S12" s="516"/>
      <c r="T12" s="516"/>
      <c r="U12" s="516"/>
      <c r="V12" s="517"/>
      <c r="W12" s="518" t="s">
        <v>1</v>
      </c>
      <c r="X12" s="476"/>
      <c r="Y12" s="476"/>
      <c r="Z12" s="476"/>
      <c r="AA12" s="476"/>
      <c r="AB12" s="519"/>
      <c r="AC12" s="520" t="s">
        <v>125</v>
      </c>
      <c r="AD12" s="521"/>
      <c r="AE12" s="521"/>
      <c r="AF12" s="521"/>
      <c r="AG12" s="522"/>
      <c r="AH12" s="520" t="s">
        <v>126</v>
      </c>
      <c r="AI12" s="521"/>
      <c r="AJ12" s="521"/>
      <c r="AK12" s="521"/>
      <c r="AL12" s="523"/>
      <c r="AM12" s="472" t="s">
        <v>127</v>
      </c>
      <c r="AN12" s="473"/>
      <c r="AO12" s="473"/>
      <c r="AP12" s="473"/>
      <c r="AQ12" s="473"/>
      <c r="AR12" s="473"/>
      <c r="AS12" s="473"/>
      <c r="AT12" s="474"/>
      <c r="AU12" s="475" t="s">
        <v>90</v>
      </c>
      <c r="AV12" s="476"/>
      <c r="AW12" s="476"/>
      <c r="AX12" s="476"/>
      <c r="AY12" s="477" t="s">
        <v>128</v>
      </c>
      <c r="AZ12" s="478"/>
      <c r="BA12" s="478"/>
      <c r="BB12" s="478"/>
      <c r="BC12" s="478"/>
      <c r="BD12" s="478"/>
      <c r="BE12" s="478"/>
      <c r="BF12" s="478"/>
      <c r="BG12" s="478"/>
      <c r="BH12" s="478"/>
      <c r="BI12" s="478"/>
      <c r="BJ12" s="478"/>
      <c r="BK12" s="478"/>
      <c r="BL12" s="478"/>
      <c r="BM12" s="479"/>
      <c r="BN12" s="443">
        <v>180000</v>
      </c>
      <c r="BO12" s="444"/>
      <c r="BP12" s="444"/>
      <c r="BQ12" s="444"/>
      <c r="BR12" s="444"/>
      <c r="BS12" s="444"/>
      <c r="BT12" s="444"/>
      <c r="BU12" s="445"/>
      <c r="BV12" s="443">
        <v>0</v>
      </c>
      <c r="BW12" s="444"/>
      <c r="BX12" s="444"/>
      <c r="BY12" s="444"/>
      <c r="BZ12" s="444"/>
      <c r="CA12" s="444"/>
      <c r="CB12" s="444"/>
      <c r="CC12" s="445"/>
      <c r="CD12" s="446" t="s">
        <v>129</v>
      </c>
      <c r="CE12" s="447"/>
      <c r="CF12" s="447"/>
      <c r="CG12" s="447"/>
      <c r="CH12" s="447"/>
      <c r="CI12" s="447"/>
      <c r="CJ12" s="447"/>
      <c r="CK12" s="447"/>
      <c r="CL12" s="447"/>
      <c r="CM12" s="447"/>
      <c r="CN12" s="447"/>
      <c r="CO12" s="447"/>
      <c r="CP12" s="447"/>
      <c r="CQ12" s="447"/>
      <c r="CR12" s="447"/>
      <c r="CS12" s="448"/>
      <c r="CT12" s="483" t="s">
        <v>122</v>
      </c>
      <c r="CU12" s="484"/>
      <c r="CV12" s="484"/>
      <c r="CW12" s="484"/>
      <c r="CX12" s="484"/>
      <c r="CY12" s="484"/>
      <c r="CZ12" s="484"/>
      <c r="DA12" s="485"/>
      <c r="DB12" s="483" t="s">
        <v>122</v>
      </c>
      <c r="DC12" s="484"/>
      <c r="DD12" s="484"/>
      <c r="DE12" s="484"/>
      <c r="DF12" s="484"/>
      <c r="DG12" s="484"/>
      <c r="DH12" s="484"/>
      <c r="DI12" s="485"/>
    </row>
    <row r="13" spans="1:119" ht="18.75" customHeight="1" x14ac:dyDescent="0.15">
      <c r="A13" s="181"/>
      <c r="B13" s="506"/>
      <c r="C13" s="507"/>
      <c r="D13" s="507"/>
      <c r="E13" s="507"/>
      <c r="F13" s="507"/>
      <c r="G13" s="507"/>
      <c r="H13" s="507"/>
      <c r="I13" s="507"/>
      <c r="J13" s="507"/>
      <c r="K13" s="508"/>
      <c r="L13" s="190"/>
      <c r="M13" s="534" t="s">
        <v>130</v>
      </c>
      <c r="N13" s="535"/>
      <c r="O13" s="535"/>
      <c r="P13" s="535"/>
      <c r="Q13" s="536"/>
      <c r="R13" s="527">
        <v>4427</v>
      </c>
      <c r="S13" s="528"/>
      <c r="T13" s="528"/>
      <c r="U13" s="528"/>
      <c r="V13" s="529"/>
      <c r="W13" s="459" t="s">
        <v>131</v>
      </c>
      <c r="X13" s="460"/>
      <c r="Y13" s="460"/>
      <c r="Z13" s="460"/>
      <c r="AA13" s="460"/>
      <c r="AB13" s="450"/>
      <c r="AC13" s="494">
        <v>533</v>
      </c>
      <c r="AD13" s="495"/>
      <c r="AE13" s="495"/>
      <c r="AF13" s="495"/>
      <c r="AG13" s="537"/>
      <c r="AH13" s="494">
        <v>676</v>
      </c>
      <c r="AI13" s="495"/>
      <c r="AJ13" s="495"/>
      <c r="AK13" s="495"/>
      <c r="AL13" s="496"/>
      <c r="AM13" s="472" t="s">
        <v>132</v>
      </c>
      <c r="AN13" s="473"/>
      <c r="AO13" s="473"/>
      <c r="AP13" s="473"/>
      <c r="AQ13" s="473"/>
      <c r="AR13" s="473"/>
      <c r="AS13" s="473"/>
      <c r="AT13" s="474"/>
      <c r="AU13" s="475" t="s">
        <v>114</v>
      </c>
      <c r="AV13" s="476"/>
      <c r="AW13" s="476"/>
      <c r="AX13" s="476"/>
      <c r="AY13" s="477" t="s">
        <v>133</v>
      </c>
      <c r="AZ13" s="478"/>
      <c r="BA13" s="478"/>
      <c r="BB13" s="478"/>
      <c r="BC13" s="478"/>
      <c r="BD13" s="478"/>
      <c r="BE13" s="478"/>
      <c r="BF13" s="478"/>
      <c r="BG13" s="478"/>
      <c r="BH13" s="478"/>
      <c r="BI13" s="478"/>
      <c r="BJ13" s="478"/>
      <c r="BK13" s="478"/>
      <c r="BL13" s="478"/>
      <c r="BM13" s="479"/>
      <c r="BN13" s="443">
        <v>-75451</v>
      </c>
      <c r="BO13" s="444"/>
      <c r="BP13" s="444"/>
      <c r="BQ13" s="444"/>
      <c r="BR13" s="444"/>
      <c r="BS13" s="444"/>
      <c r="BT13" s="444"/>
      <c r="BU13" s="445"/>
      <c r="BV13" s="443">
        <v>289619</v>
      </c>
      <c r="BW13" s="444"/>
      <c r="BX13" s="444"/>
      <c r="BY13" s="444"/>
      <c r="BZ13" s="444"/>
      <c r="CA13" s="444"/>
      <c r="CB13" s="444"/>
      <c r="CC13" s="445"/>
      <c r="CD13" s="446" t="s">
        <v>134</v>
      </c>
      <c r="CE13" s="447"/>
      <c r="CF13" s="447"/>
      <c r="CG13" s="447"/>
      <c r="CH13" s="447"/>
      <c r="CI13" s="447"/>
      <c r="CJ13" s="447"/>
      <c r="CK13" s="447"/>
      <c r="CL13" s="447"/>
      <c r="CM13" s="447"/>
      <c r="CN13" s="447"/>
      <c r="CO13" s="447"/>
      <c r="CP13" s="447"/>
      <c r="CQ13" s="447"/>
      <c r="CR13" s="447"/>
      <c r="CS13" s="448"/>
      <c r="CT13" s="440">
        <v>8.6999999999999993</v>
      </c>
      <c r="CU13" s="441"/>
      <c r="CV13" s="441"/>
      <c r="CW13" s="441"/>
      <c r="CX13" s="441"/>
      <c r="CY13" s="441"/>
      <c r="CZ13" s="441"/>
      <c r="DA13" s="442"/>
      <c r="DB13" s="440">
        <v>9.4</v>
      </c>
      <c r="DC13" s="441"/>
      <c r="DD13" s="441"/>
      <c r="DE13" s="441"/>
      <c r="DF13" s="441"/>
      <c r="DG13" s="441"/>
      <c r="DH13" s="441"/>
      <c r="DI13" s="442"/>
    </row>
    <row r="14" spans="1:119" ht="18.75" customHeight="1" thickBot="1" x14ac:dyDescent="0.2">
      <c r="A14" s="181"/>
      <c r="B14" s="506"/>
      <c r="C14" s="507"/>
      <c r="D14" s="507"/>
      <c r="E14" s="507"/>
      <c r="F14" s="507"/>
      <c r="G14" s="507"/>
      <c r="H14" s="507"/>
      <c r="I14" s="507"/>
      <c r="J14" s="507"/>
      <c r="K14" s="508"/>
      <c r="L14" s="524" t="s">
        <v>135</v>
      </c>
      <c r="M14" s="525"/>
      <c r="N14" s="525"/>
      <c r="O14" s="525"/>
      <c r="P14" s="525"/>
      <c r="Q14" s="526"/>
      <c r="R14" s="527">
        <v>4582</v>
      </c>
      <c r="S14" s="528"/>
      <c r="T14" s="528"/>
      <c r="U14" s="528"/>
      <c r="V14" s="529"/>
      <c r="W14" s="433"/>
      <c r="X14" s="434"/>
      <c r="Y14" s="434"/>
      <c r="Z14" s="434"/>
      <c r="AA14" s="434"/>
      <c r="AB14" s="423"/>
      <c r="AC14" s="530">
        <v>27.9</v>
      </c>
      <c r="AD14" s="531"/>
      <c r="AE14" s="531"/>
      <c r="AF14" s="531"/>
      <c r="AG14" s="532"/>
      <c r="AH14" s="530">
        <v>30.5</v>
      </c>
      <c r="AI14" s="531"/>
      <c r="AJ14" s="531"/>
      <c r="AK14" s="531"/>
      <c r="AL14" s="533"/>
      <c r="AM14" s="472"/>
      <c r="AN14" s="473"/>
      <c r="AO14" s="473"/>
      <c r="AP14" s="473"/>
      <c r="AQ14" s="473"/>
      <c r="AR14" s="473"/>
      <c r="AS14" s="473"/>
      <c r="AT14" s="474"/>
      <c r="AU14" s="475"/>
      <c r="AV14" s="476"/>
      <c r="AW14" s="476"/>
      <c r="AX14" s="476"/>
      <c r="AY14" s="477"/>
      <c r="AZ14" s="478"/>
      <c r="BA14" s="478"/>
      <c r="BB14" s="478"/>
      <c r="BC14" s="478"/>
      <c r="BD14" s="478"/>
      <c r="BE14" s="478"/>
      <c r="BF14" s="478"/>
      <c r="BG14" s="478"/>
      <c r="BH14" s="478"/>
      <c r="BI14" s="478"/>
      <c r="BJ14" s="478"/>
      <c r="BK14" s="478"/>
      <c r="BL14" s="478"/>
      <c r="BM14" s="479"/>
      <c r="BN14" s="443"/>
      <c r="BO14" s="444"/>
      <c r="BP14" s="444"/>
      <c r="BQ14" s="444"/>
      <c r="BR14" s="444"/>
      <c r="BS14" s="444"/>
      <c r="BT14" s="444"/>
      <c r="BU14" s="445"/>
      <c r="BV14" s="443"/>
      <c r="BW14" s="444"/>
      <c r="BX14" s="444"/>
      <c r="BY14" s="444"/>
      <c r="BZ14" s="444"/>
      <c r="CA14" s="444"/>
      <c r="CB14" s="444"/>
      <c r="CC14" s="445"/>
      <c r="CD14" s="538" t="s">
        <v>136</v>
      </c>
      <c r="CE14" s="539"/>
      <c r="CF14" s="539"/>
      <c r="CG14" s="539"/>
      <c r="CH14" s="539"/>
      <c r="CI14" s="539"/>
      <c r="CJ14" s="539"/>
      <c r="CK14" s="539"/>
      <c r="CL14" s="539"/>
      <c r="CM14" s="539"/>
      <c r="CN14" s="539"/>
      <c r="CO14" s="539"/>
      <c r="CP14" s="539"/>
      <c r="CQ14" s="539"/>
      <c r="CR14" s="539"/>
      <c r="CS14" s="540"/>
      <c r="CT14" s="541">
        <v>5.0999999999999996</v>
      </c>
      <c r="CU14" s="542"/>
      <c r="CV14" s="542"/>
      <c r="CW14" s="542"/>
      <c r="CX14" s="542"/>
      <c r="CY14" s="542"/>
      <c r="CZ14" s="542"/>
      <c r="DA14" s="543"/>
      <c r="DB14" s="541">
        <v>12.5</v>
      </c>
      <c r="DC14" s="542"/>
      <c r="DD14" s="542"/>
      <c r="DE14" s="542"/>
      <c r="DF14" s="542"/>
      <c r="DG14" s="542"/>
      <c r="DH14" s="542"/>
      <c r="DI14" s="543"/>
    </row>
    <row r="15" spans="1:119" ht="18.75" customHeight="1" x14ac:dyDescent="0.15">
      <c r="A15" s="181"/>
      <c r="B15" s="506"/>
      <c r="C15" s="507"/>
      <c r="D15" s="507"/>
      <c r="E15" s="507"/>
      <c r="F15" s="507"/>
      <c r="G15" s="507"/>
      <c r="H15" s="507"/>
      <c r="I15" s="507"/>
      <c r="J15" s="507"/>
      <c r="K15" s="508"/>
      <c r="L15" s="190"/>
      <c r="M15" s="534" t="s">
        <v>130</v>
      </c>
      <c r="N15" s="535"/>
      <c r="O15" s="535"/>
      <c r="P15" s="535"/>
      <c r="Q15" s="536"/>
      <c r="R15" s="527">
        <v>4546</v>
      </c>
      <c r="S15" s="528"/>
      <c r="T15" s="528"/>
      <c r="U15" s="528"/>
      <c r="V15" s="529"/>
      <c r="W15" s="459" t="s">
        <v>137</v>
      </c>
      <c r="X15" s="460"/>
      <c r="Y15" s="460"/>
      <c r="Z15" s="460"/>
      <c r="AA15" s="460"/>
      <c r="AB15" s="450"/>
      <c r="AC15" s="494">
        <v>292</v>
      </c>
      <c r="AD15" s="495"/>
      <c r="AE15" s="495"/>
      <c r="AF15" s="495"/>
      <c r="AG15" s="537"/>
      <c r="AH15" s="494">
        <v>325</v>
      </c>
      <c r="AI15" s="495"/>
      <c r="AJ15" s="495"/>
      <c r="AK15" s="495"/>
      <c r="AL15" s="496"/>
      <c r="AM15" s="472"/>
      <c r="AN15" s="473"/>
      <c r="AO15" s="473"/>
      <c r="AP15" s="473"/>
      <c r="AQ15" s="473"/>
      <c r="AR15" s="473"/>
      <c r="AS15" s="473"/>
      <c r="AT15" s="474"/>
      <c r="AU15" s="475"/>
      <c r="AV15" s="476"/>
      <c r="AW15" s="476"/>
      <c r="AX15" s="476"/>
      <c r="AY15" s="403" t="s">
        <v>138</v>
      </c>
      <c r="AZ15" s="404"/>
      <c r="BA15" s="404"/>
      <c r="BB15" s="404"/>
      <c r="BC15" s="404"/>
      <c r="BD15" s="404"/>
      <c r="BE15" s="404"/>
      <c r="BF15" s="404"/>
      <c r="BG15" s="404"/>
      <c r="BH15" s="404"/>
      <c r="BI15" s="404"/>
      <c r="BJ15" s="404"/>
      <c r="BK15" s="404"/>
      <c r="BL15" s="404"/>
      <c r="BM15" s="405"/>
      <c r="BN15" s="406">
        <v>490533</v>
      </c>
      <c r="BO15" s="407"/>
      <c r="BP15" s="407"/>
      <c r="BQ15" s="407"/>
      <c r="BR15" s="407"/>
      <c r="BS15" s="407"/>
      <c r="BT15" s="407"/>
      <c r="BU15" s="408"/>
      <c r="BV15" s="406">
        <v>488777</v>
      </c>
      <c r="BW15" s="407"/>
      <c r="BX15" s="407"/>
      <c r="BY15" s="407"/>
      <c r="BZ15" s="407"/>
      <c r="CA15" s="407"/>
      <c r="CB15" s="407"/>
      <c r="CC15" s="408"/>
      <c r="CD15" s="544" t="s">
        <v>139</v>
      </c>
      <c r="CE15" s="545"/>
      <c r="CF15" s="545"/>
      <c r="CG15" s="545"/>
      <c r="CH15" s="545"/>
      <c r="CI15" s="545"/>
      <c r="CJ15" s="545"/>
      <c r="CK15" s="545"/>
      <c r="CL15" s="545"/>
      <c r="CM15" s="545"/>
      <c r="CN15" s="545"/>
      <c r="CO15" s="545"/>
      <c r="CP15" s="545"/>
      <c r="CQ15" s="545"/>
      <c r="CR15" s="545"/>
      <c r="CS15" s="546"/>
      <c r="CT15" s="191"/>
      <c r="CU15" s="192"/>
      <c r="CV15" s="192"/>
      <c r="CW15" s="192"/>
      <c r="CX15" s="192"/>
      <c r="CY15" s="192"/>
      <c r="CZ15" s="192"/>
      <c r="DA15" s="193"/>
      <c r="DB15" s="191"/>
      <c r="DC15" s="192"/>
      <c r="DD15" s="192"/>
      <c r="DE15" s="192"/>
      <c r="DF15" s="192"/>
      <c r="DG15" s="192"/>
      <c r="DH15" s="192"/>
      <c r="DI15" s="193"/>
    </row>
    <row r="16" spans="1:119" ht="18.75" customHeight="1" x14ac:dyDescent="0.15">
      <c r="A16" s="181"/>
      <c r="B16" s="506"/>
      <c r="C16" s="507"/>
      <c r="D16" s="507"/>
      <c r="E16" s="507"/>
      <c r="F16" s="507"/>
      <c r="G16" s="507"/>
      <c r="H16" s="507"/>
      <c r="I16" s="507"/>
      <c r="J16" s="507"/>
      <c r="K16" s="508"/>
      <c r="L16" s="524" t="s">
        <v>140</v>
      </c>
      <c r="M16" s="547"/>
      <c r="N16" s="547"/>
      <c r="O16" s="547"/>
      <c r="P16" s="547"/>
      <c r="Q16" s="548"/>
      <c r="R16" s="549" t="s">
        <v>141</v>
      </c>
      <c r="S16" s="550"/>
      <c r="T16" s="550"/>
      <c r="U16" s="550"/>
      <c r="V16" s="551"/>
      <c r="W16" s="433"/>
      <c r="X16" s="434"/>
      <c r="Y16" s="434"/>
      <c r="Z16" s="434"/>
      <c r="AA16" s="434"/>
      <c r="AB16" s="423"/>
      <c r="AC16" s="530">
        <v>15.3</v>
      </c>
      <c r="AD16" s="531"/>
      <c r="AE16" s="531"/>
      <c r="AF16" s="531"/>
      <c r="AG16" s="532"/>
      <c r="AH16" s="530">
        <v>14.7</v>
      </c>
      <c r="AI16" s="531"/>
      <c r="AJ16" s="531"/>
      <c r="AK16" s="531"/>
      <c r="AL16" s="533"/>
      <c r="AM16" s="472"/>
      <c r="AN16" s="473"/>
      <c r="AO16" s="473"/>
      <c r="AP16" s="473"/>
      <c r="AQ16" s="473"/>
      <c r="AR16" s="473"/>
      <c r="AS16" s="473"/>
      <c r="AT16" s="474"/>
      <c r="AU16" s="475"/>
      <c r="AV16" s="476"/>
      <c r="AW16" s="476"/>
      <c r="AX16" s="476"/>
      <c r="AY16" s="477" t="s">
        <v>142</v>
      </c>
      <c r="AZ16" s="478"/>
      <c r="BA16" s="478"/>
      <c r="BB16" s="478"/>
      <c r="BC16" s="478"/>
      <c r="BD16" s="478"/>
      <c r="BE16" s="478"/>
      <c r="BF16" s="478"/>
      <c r="BG16" s="478"/>
      <c r="BH16" s="478"/>
      <c r="BI16" s="478"/>
      <c r="BJ16" s="478"/>
      <c r="BK16" s="478"/>
      <c r="BL16" s="478"/>
      <c r="BM16" s="479"/>
      <c r="BN16" s="443">
        <v>2786094</v>
      </c>
      <c r="BO16" s="444"/>
      <c r="BP16" s="444"/>
      <c r="BQ16" s="444"/>
      <c r="BR16" s="444"/>
      <c r="BS16" s="444"/>
      <c r="BT16" s="444"/>
      <c r="BU16" s="445"/>
      <c r="BV16" s="443">
        <v>2775856</v>
      </c>
      <c r="BW16" s="444"/>
      <c r="BX16" s="444"/>
      <c r="BY16" s="444"/>
      <c r="BZ16" s="444"/>
      <c r="CA16" s="444"/>
      <c r="CB16" s="444"/>
      <c r="CC16" s="445"/>
      <c r="CD16" s="194"/>
      <c r="CE16" s="557"/>
      <c r="CF16" s="557"/>
      <c r="CG16" s="557"/>
      <c r="CH16" s="557"/>
      <c r="CI16" s="557"/>
      <c r="CJ16" s="557"/>
      <c r="CK16" s="557"/>
      <c r="CL16" s="557"/>
      <c r="CM16" s="557"/>
      <c r="CN16" s="557"/>
      <c r="CO16" s="557"/>
      <c r="CP16" s="557"/>
      <c r="CQ16" s="557"/>
      <c r="CR16" s="557"/>
      <c r="CS16" s="558"/>
      <c r="CT16" s="440"/>
      <c r="CU16" s="441"/>
      <c r="CV16" s="441"/>
      <c r="CW16" s="441"/>
      <c r="CX16" s="441"/>
      <c r="CY16" s="441"/>
      <c r="CZ16" s="441"/>
      <c r="DA16" s="442"/>
      <c r="DB16" s="440"/>
      <c r="DC16" s="441"/>
      <c r="DD16" s="441"/>
      <c r="DE16" s="441"/>
      <c r="DF16" s="441"/>
      <c r="DG16" s="441"/>
      <c r="DH16" s="441"/>
      <c r="DI16" s="442"/>
    </row>
    <row r="17" spans="1:113" ht="18.75" customHeight="1" thickBot="1" x14ac:dyDescent="0.2">
      <c r="A17" s="181"/>
      <c r="B17" s="509"/>
      <c r="C17" s="510"/>
      <c r="D17" s="510"/>
      <c r="E17" s="510"/>
      <c r="F17" s="510"/>
      <c r="G17" s="510"/>
      <c r="H17" s="510"/>
      <c r="I17" s="510"/>
      <c r="J17" s="510"/>
      <c r="K17" s="511"/>
      <c r="L17" s="195"/>
      <c r="M17" s="554" t="s">
        <v>143</v>
      </c>
      <c r="N17" s="555"/>
      <c r="O17" s="555"/>
      <c r="P17" s="555"/>
      <c r="Q17" s="556"/>
      <c r="R17" s="549" t="s">
        <v>144</v>
      </c>
      <c r="S17" s="550"/>
      <c r="T17" s="550"/>
      <c r="U17" s="550"/>
      <c r="V17" s="551"/>
      <c r="W17" s="459" t="s">
        <v>145</v>
      </c>
      <c r="X17" s="460"/>
      <c r="Y17" s="460"/>
      <c r="Z17" s="460"/>
      <c r="AA17" s="460"/>
      <c r="AB17" s="450"/>
      <c r="AC17" s="494">
        <v>1084</v>
      </c>
      <c r="AD17" s="495"/>
      <c r="AE17" s="495"/>
      <c r="AF17" s="495"/>
      <c r="AG17" s="537"/>
      <c r="AH17" s="494">
        <v>1215</v>
      </c>
      <c r="AI17" s="495"/>
      <c r="AJ17" s="495"/>
      <c r="AK17" s="495"/>
      <c r="AL17" s="496"/>
      <c r="AM17" s="472"/>
      <c r="AN17" s="473"/>
      <c r="AO17" s="473"/>
      <c r="AP17" s="473"/>
      <c r="AQ17" s="473"/>
      <c r="AR17" s="473"/>
      <c r="AS17" s="473"/>
      <c r="AT17" s="474"/>
      <c r="AU17" s="475"/>
      <c r="AV17" s="476"/>
      <c r="AW17" s="476"/>
      <c r="AX17" s="476"/>
      <c r="AY17" s="477" t="s">
        <v>146</v>
      </c>
      <c r="AZ17" s="478"/>
      <c r="BA17" s="478"/>
      <c r="BB17" s="478"/>
      <c r="BC17" s="478"/>
      <c r="BD17" s="478"/>
      <c r="BE17" s="478"/>
      <c r="BF17" s="478"/>
      <c r="BG17" s="478"/>
      <c r="BH17" s="478"/>
      <c r="BI17" s="478"/>
      <c r="BJ17" s="478"/>
      <c r="BK17" s="478"/>
      <c r="BL17" s="478"/>
      <c r="BM17" s="479"/>
      <c r="BN17" s="443">
        <v>606328</v>
      </c>
      <c r="BO17" s="444"/>
      <c r="BP17" s="444"/>
      <c r="BQ17" s="444"/>
      <c r="BR17" s="444"/>
      <c r="BS17" s="444"/>
      <c r="BT17" s="444"/>
      <c r="BU17" s="445"/>
      <c r="BV17" s="443">
        <v>603803</v>
      </c>
      <c r="BW17" s="444"/>
      <c r="BX17" s="444"/>
      <c r="BY17" s="444"/>
      <c r="BZ17" s="444"/>
      <c r="CA17" s="444"/>
      <c r="CB17" s="444"/>
      <c r="CC17" s="445"/>
      <c r="CD17" s="194"/>
      <c r="CE17" s="557"/>
      <c r="CF17" s="557"/>
      <c r="CG17" s="557"/>
      <c r="CH17" s="557"/>
      <c r="CI17" s="557"/>
      <c r="CJ17" s="557"/>
      <c r="CK17" s="557"/>
      <c r="CL17" s="557"/>
      <c r="CM17" s="557"/>
      <c r="CN17" s="557"/>
      <c r="CO17" s="557"/>
      <c r="CP17" s="557"/>
      <c r="CQ17" s="557"/>
      <c r="CR17" s="557"/>
      <c r="CS17" s="558"/>
      <c r="CT17" s="440"/>
      <c r="CU17" s="441"/>
      <c r="CV17" s="441"/>
      <c r="CW17" s="441"/>
      <c r="CX17" s="441"/>
      <c r="CY17" s="441"/>
      <c r="CZ17" s="441"/>
      <c r="DA17" s="442"/>
      <c r="DB17" s="440"/>
      <c r="DC17" s="441"/>
      <c r="DD17" s="441"/>
      <c r="DE17" s="441"/>
      <c r="DF17" s="441"/>
      <c r="DG17" s="441"/>
      <c r="DH17" s="441"/>
      <c r="DI17" s="442"/>
    </row>
    <row r="18" spans="1:113" ht="18.75" customHeight="1" thickBot="1" x14ac:dyDescent="0.2">
      <c r="A18" s="181"/>
      <c r="B18" s="565" t="s">
        <v>147</v>
      </c>
      <c r="C18" s="486"/>
      <c r="D18" s="486"/>
      <c r="E18" s="566"/>
      <c r="F18" s="566"/>
      <c r="G18" s="566"/>
      <c r="H18" s="566"/>
      <c r="I18" s="566"/>
      <c r="J18" s="566"/>
      <c r="K18" s="566"/>
      <c r="L18" s="567">
        <v>102.73</v>
      </c>
      <c r="M18" s="567"/>
      <c r="N18" s="567"/>
      <c r="O18" s="567"/>
      <c r="P18" s="567"/>
      <c r="Q18" s="567"/>
      <c r="R18" s="568"/>
      <c r="S18" s="568"/>
      <c r="T18" s="568"/>
      <c r="U18" s="568"/>
      <c r="V18" s="569"/>
      <c r="W18" s="461"/>
      <c r="X18" s="462"/>
      <c r="Y18" s="462"/>
      <c r="Z18" s="462"/>
      <c r="AA18" s="462"/>
      <c r="AB18" s="453"/>
      <c r="AC18" s="570">
        <v>56.8</v>
      </c>
      <c r="AD18" s="571"/>
      <c r="AE18" s="571"/>
      <c r="AF18" s="571"/>
      <c r="AG18" s="572"/>
      <c r="AH18" s="570">
        <v>54.8</v>
      </c>
      <c r="AI18" s="571"/>
      <c r="AJ18" s="571"/>
      <c r="AK18" s="571"/>
      <c r="AL18" s="573"/>
      <c r="AM18" s="472"/>
      <c r="AN18" s="473"/>
      <c r="AO18" s="473"/>
      <c r="AP18" s="473"/>
      <c r="AQ18" s="473"/>
      <c r="AR18" s="473"/>
      <c r="AS18" s="473"/>
      <c r="AT18" s="474"/>
      <c r="AU18" s="475"/>
      <c r="AV18" s="476"/>
      <c r="AW18" s="476"/>
      <c r="AX18" s="476"/>
      <c r="AY18" s="477" t="s">
        <v>148</v>
      </c>
      <c r="AZ18" s="478"/>
      <c r="BA18" s="478"/>
      <c r="BB18" s="478"/>
      <c r="BC18" s="478"/>
      <c r="BD18" s="478"/>
      <c r="BE18" s="478"/>
      <c r="BF18" s="478"/>
      <c r="BG18" s="478"/>
      <c r="BH18" s="478"/>
      <c r="BI18" s="478"/>
      <c r="BJ18" s="478"/>
      <c r="BK18" s="478"/>
      <c r="BL18" s="478"/>
      <c r="BM18" s="479"/>
      <c r="BN18" s="443">
        <v>2662808</v>
      </c>
      <c r="BO18" s="444"/>
      <c r="BP18" s="444"/>
      <c r="BQ18" s="444"/>
      <c r="BR18" s="444"/>
      <c r="BS18" s="444"/>
      <c r="BT18" s="444"/>
      <c r="BU18" s="445"/>
      <c r="BV18" s="443">
        <v>2484713</v>
      </c>
      <c r="BW18" s="444"/>
      <c r="BX18" s="444"/>
      <c r="BY18" s="444"/>
      <c r="BZ18" s="444"/>
      <c r="CA18" s="444"/>
      <c r="CB18" s="444"/>
      <c r="CC18" s="445"/>
      <c r="CD18" s="194"/>
      <c r="CE18" s="557"/>
      <c r="CF18" s="557"/>
      <c r="CG18" s="557"/>
      <c r="CH18" s="557"/>
      <c r="CI18" s="557"/>
      <c r="CJ18" s="557"/>
      <c r="CK18" s="557"/>
      <c r="CL18" s="557"/>
      <c r="CM18" s="557"/>
      <c r="CN18" s="557"/>
      <c r="CO18" s="557"/>
      <c r="CP18" s="557"/>
      <c r="CQ18" s="557"/>
      <c r="CR18" s="557"/>
      <c r="CS18" s="558"/>
      <c r="CT18" s="440"/>
      <c r="CU18" s="441"/>
      <c r="CV18" s="441"/>
      <c r="CW18" s="441"/>
      <c r="CX18" s="441"/>
      <c r="CY18" s="441"/>
      <c r="CZ18" s="441"/>
      <c r="DA18" s="442"/>
      <c r="DB18" s="440"/>
      <c r="DC18" s="441"/>
      <c r="DD18" s="441"/>
      <c r="DE18" s="441"/>
      <c r="DF18" s="441"/>
      <c r="DG18" s="441"/>
      <c r="DH18" s="441"/>
      <c r="DI18" s="442"/>
    </row>
    <row r="19" spans="1:113" ht="18.75" customHeight="1" thickBot="1" x14ac:dyDescent="0.2">
      <c r="A19" s="181"/>
      <c r="B19" s="565" t="s">
        <v>149</v>
      </c>
      <c r="C19" s="486"/>
      <c r="D19" s="486"/>
      <c r="E19" s="566"/>
      <c r="F19" s="566"/>
      <c r="G19" s="566"/>
      <c r="H19" s="566"/>
      <c r="I19" s="566"/>
      <c r="J19" s="566"/>
      <c r="K19" s="566"/>
      <c r="L19" s="574">
        <v>43</v>
      </c>
      <c r="M19" s="574"/>
      <c r="N19" s="574"/>
      <c r="O19" s="574"/>
      <c r="P19" s="574"/>
      <c r="Q19" s="574"/>
      <c r="R19" s="575"/>
      <c r="S19" s="575"/>
      <c r="T19" s="575"/>
      <c r="U19" s="575"/>
      <c r="V19" s="576"/>
      <c r="W19" s="400"/>
      <c r="X19" s="401"/>
      <c r="Y19" s="401"/>
      <c r="Z19" s="401"/>
      <c r="AA19" s="401"/>
      <c r="AB19" s="401"/>
      <c r="AC19" s="552"/>
      <c r="AD19" s="552"/>
      <c r="AE19" s="552"/>
      <c r="AF19" s="552"/>
      <c r="AG19" s="552"/>
      <c r="AH19" s="552"/>
      <c r="AI19" s="552"/>
      <c r="AJ19" s="552"/>
      <c r="AK19" s="552"/>
      <c r="AL19" s="553"/>
      <c r="AM19" s="472"/>
      <c r="AN19" s="473"/>
      <c r="AO19" s="473"/>
      <c r="AP19" s="473"/>
      <c r="AQ19" s="473"/>
      <c r="AR19" s="473"/>
      <c r="AS19" s="473"/>
      <c r="AT19" s="474"/>
      <c r="AU19" s="475"/>
      <c r="AV19" s="476"/>
      <c r="AW19" s="476"/>
      <c r="AX19" s="476"/>
      <c r="AY19" s="477" t="s">
        <v>150</v>
      </c>
      <c r="AZ19" s="478"/>
      <c r="BA19" s="478"/>
      <c r="BB19" s="478"/>
      <c r="BC19" s="478"/>
      <c r="BD19" s="478"/>
      <c r="BE19" s="478"/>
      <c r="BF19" s="478"/>
      <c r="BG19" s="478"/>
      <c r="BH19" s="478"/>
      <c r="BI19" s="478"/>
      <c r="BJ19" s="478"/>
      <c r="BK19" s="478"/>
      <c r="BL19" s="478"/>
      <c r="BM19" s="479"/>
      <c r="BN19" s="443">
        <v>3972830</v>
      </c>
      <c r="BO19" s="444"/>
      <c r="BP19" s="444"/>
      <c r="BQ19" s="444"/>
      <c r="BR19" s="444"/>
      <c r="BS19" s="444"/>
      <c r="BT19" s="444"/>
      <c r="BU19" s="445"/>
      <c r="BV19" s="443">
        <v>3598671</v>
      </c>
      <c r="BW19" s="444"/>
      <c r="BX19" s="444"/>
      <c r="BY19" s="444"/>
      <c r="BZ19" s="444"/>
      <c r="CA19" s="444"/>
      <c r="CB19" s="444"/>
      <c r="CC19" s="445"/>
      <c r="CD19" s="194"/>
      <c r="CE19" s="557"/>
      <c r="CF19" s="557"/>
      <c r="CG19" s="557"/>
      <c r="CH19" s="557"/>
      <c r="CI19" s="557"/>
      <c r="CJ19" s="557"/>
      <c r="CK19" s="557"/>
      <c r="CL19" s="557"/>
      <c r="CM19" s="557"/>
      <c r="CN19" s="557"/>
      <c r="CO19" s="557"/>
      <c r="CP19" s="557"/>
      <c r="CQ19" s="557"/>
      <c r="CR19" s="557"/>
      <c r="CS19" s="558"/>
      <c r="CT19" s="440"/>
      <c r="CU19" s="441"/>
      <c r="CV19" s="441"/>
      <c r="CW19" s="441"/>
      <c r="CX19" s="441"/>
      <c r="CY19" s="441"/>
      <c r="CZ19" s="441"/>
      <c r="DA19" s="442"/>
      <c r="DB19" s="440"/>
      <c r="DC19" s="441"/>
      <c r="DD19" s="441"/>
      <c r="DE19" s="441"/>
      <c r="DF19" s="441"/>
      <c r="DG19" s="441"/>
      <c r="DH19" s="441"/>
      <c r="DI19" s="442"/>
    </row>
    <row r="20" spans="1:113" ht="18.75" customHeight="1" thickBot="1" x14ac:dyDescent="0.2">
      <c r="A20" s="181"/>
      <c r="B20" s="565" t="s">
        <v>151</v>
      </c>
      <c r="C20" s="486"/>
      <c r="D20" s="486"/>
      <c r="E20" s="566"/>
      <c r="F20" s="566"/>
      <c r="G20" s="566"/>
      <c r="H20" s="566"/>
      <c r="I20" s="566"/>
      <c r="J20" s="566"/>
      <c r="K20" s="566"/>
      <c r="L20" s="574">
        <v>2198</v>
      </c>
      <c r="M20" s="574"/>
      <c r="N20" s="574"/>
      <c r="O20" s="574"/>
      <c r="P20" s="574"/>
      <c r="Q20" s="574"/>
      <c r="R20" s="575"/>
      <c r="S20" s="575"/>
      <c r="T20" s="575"/>
      <c r="U20" s="575"/>
      <c r="V20" s="576"/>
      <c r="W20" s="461"/>
      <c r="X20" s="462"/>
      <c r="Y20" s="462"/>
      <c r="Z20" s="462"/>
      <c r="AA20" s="462"/>
      <c r="AB20" s="462"/>
      <c r="AC20" s="577"/>
      <c r="AD20" s="577"/>
      <c r="AE20" s="577"/>
      <c r="AF20" s="577"/>
      <c r="AG20" s="577"/>
      <c r="AH20" s="577"/>
      <c r="AI20" s="577"/>
      <c r="AJ20" s="577"/>
      <c r="AK20" s="577"/>
      <c r="AL20" s="578"/>
      <c r="AM20" s="579"/>
      <c r="AN20" s="498"/>
      <c r="AO20" s="498"/>
      <c r="AP20" s="498"/>
      <c r="AQ20" s="498"/>
      <c r="AR20" s="498"/>
      <c r="AS20" s="498"/>
      <c r="AT20" s="499"/>
      <c r="AU20" s="580"/>
      <c r="AV20" s="581"/>
      <c r="AW20" s="581"/>
      <c r="AX20" s="582"/>
      <c r="AY20" s="477"/>
      <c r="AZ20" s="478"/>
      <c r="BA20" s="478"/>
      <c r="BB20" s="478"/>
      <c r="BC20" s="478"/>
      <c r="BD20" s="478"/>
      <c r="BE20" s="478"/>
      <c r="BF20" s="478"/>
      <c r="BG20" s="478"/>
      <c r="BH20" s="478"/>
      <c r="BI20" s="478"/>
      <c r="BJ20" s="478"/>
      <c r="BK20" s="478"/>
      <c r="BL20" s="478"/>
      <c r="BM20" s="479"/>
      <c r="BN20" s="443"/>
      <c r="BO20" s="444"/>
      <c r="BP20" s="444"/>
      <c r="BQ20" s="444"/>
      <c r="BR20" s="444"/>
      <c r="BS20" s="444"/>
      <c r="BT20" s="444"/>
      <c r="BU20" s="445"/>
      <c r="BV20" s="443"/>
      <c r="BW20" s="444"/>
      <c r="BX20" s="444"/>
      <c r="BY20" s="444"/>
      <c r="BZ20" s="444"/>
      <c r="CA20" s="444"/>
      <c r="CB20" s="444"/>
      <c r="CC20" s="445"/>
      <c r="CD20" s="194"/>
      <c r="CE20" s="557"/>
      <c r="CF20" s="557"/>
      <c r="CG20" s="557"/>
      <c r="CH20" s="557"/>
      <c r="CI20" s="557"/>
      <c r="CJ20" s="557"/>
      <c r="CK20" s="557"/>
      <c r="CL20" s="557"/>
      <c r="CM20" s="557"/>
      <c r="CN20" s="557"/>
      <c r="CO20" s="557"/>
      <c r="CP20" s="557"/>
      <c r="CQ20" s="557"/>
      <c r="CR20" s="557"/>
      <c r="CS20" s="558"/>
      <c r="CT20" s="440"/>
      <c r="CU20" s="441"/>
      <c r="CV20" s="441"/>
      <c r="CW20" s="441"/>
      <c r="CX20" s="441"/>
      <c r="CY20" s="441"/>
      <c r="CZ20" s="441"/>
      <c r="DA20" s="442"/>
      <c r="DB20" s="440"/>
      <c r="DC20" s="441"/>
      <c r="DD20" s="441"/>
      <c r="DE20" s="441"/>
      <c r="DF20" s="441"/>
      <c r="DG20" s="441"/>
      <c r="DH20" s="441"/>
      <c r="DI20" s="442"/>
    </row>
    <row r="21" spans="1:113" ht="18.75" customHeight="1" thickBot="1" x14ac:dyDescent="0.2">
      <c r="A21" s="181"/>
      <c r="B21" s="583" t="s">
        <v>152</v>
      </c>
      <c r="C21" s="584"/>
      <c r="D21" s="584"/>
      <c r="E21" s="584"/>
      <c r="F21" s="584"/>
      <c r="G21" s="584"/>
      <c r="H21" s="584"/>
      <c r="I21" s="584"/>
      <c r="J21" s="584"/>
      <c r="K21" s="584"/>
      <c r="L21" s="584"/>
      <c r="M21" s="584"/>
      <c r="N21" s="584"/>
      <c r="O21" s="584"/>
      <c r="P21" s="584"/>
      <c r="Q21" s="584"/>
      <c r="R21" s="584"/>
      <c r="S21" s="584"/>
      <c r="T21" s="584"/>
      <c r="U21" s="584"/>
      <c r="V21" s="584"/>
      <c r="W21" s="584"/>
      <c r="X21" s="584"/>
      <c r="Y21" s="584"/>
      <c r="Z21" s="584"/>
      <c r="AA21" s="584"/>
      <c r="AB21" s="584"/>
      <c r="AC21" s="584"/>
      <c r="AD21" s="584"/>
      <c r="AE21" s="584"/>
      <c r="AF21" s="584"/>
      <c r="AG21" s="584"/>
      <c r="AH21" s="584"/>
      <c r="AI21" s="584"/>
      <c r="AJ21" s="584"/>
      <c r="AK21" s="584"/>
      <c r="AL21" s="584"/>
      <c r="AM21" s="584"/>
      <c r="AN21" s="584"/>
      <c r="AO21" s="584"/>
      <c r="AP21" s="584"/>
      <c r="AQ21" s="584"/>
      <c r="AR21" s="584"/>
      <c r="AS21" s="584"/>
      <c r="AT21" s="584"/>
      <c r="AU21" s="584"/>
      <c r="AV21" s="584"/>
      <c r="AW21" s="584"/>
      <c r="AX21" s="585"/>
      <c r="AY21" s="559"/>
      <c r="AZ21" s="560"/>
      <c r="BA21" s="560"/>
      <c r="BB21" s="560"/>
      <c r="BC21" s="560"/>
      <c r="BD21" s="560"/>
      <c r="BE21" s="560"/>
      <c r="BF21" s="560"/>
      <c r="BG21" s="560"/>
      <c r="BH21" s="560"/>
      <c r="BI21" s="560"/>
      <c r="BJ21" s="560"/>
      <c r="BK21" s="560"/>
      <c r="BL21" s="560"/>
      <c r="BM21" s="561"/>
      <c r="BN21" s="562"/>
      <c r="BO21" s="563"/>
      <c r="BP21" s="563"/>
      <c r="BQ21" s="563"/>
      <c r="BR21" s="563"/>
      <c r="BS21" s="563"/>
      <c r="BT21" s="563"/>
      <c r="BU21" s="564"/>
      <c r="BV21" s="562"/>
      <c r="BW21" s="563"/>
      <c r="BX21" s="563"/>
      <c r="BY21" s="563"/>
      <c r="BZ21" s="563"/>
      <c r="CA21" s="563"/>
      <c r="CB21" s="563"/>
      <c r="CC21" s="564"/>
      <c r="CD21" s="194"/>
      <c r="CE21" s="557"/>
      <c r="CF21" s="557"/>
      <c r="CG21" s="557"/>
      <c r="CH21" s="557"/>
      <c r="CI21" s="557"/>
      <c r="CJ21" s="557"/>
      <c r="CK21" s="557"/>
      <c r="CL21" s="557"/>
      <c r="CM21" s="557"/>
      <c r="CN21" s="557"/>
      <c r="CO21" s="557"/>
      <c r="CP21" s="557"/>
      <c r="CQ21" s="557"/>
      <c r="CR21" s="557"/>
      <c r="CS21" s="558"/>
      <c r="CT21" s="440"/>
      <c r="CU21" s="441"/>
      <c r="CV21" s="441"/>
      <c r="CW21" s="441"/>
      <c r="CX21" s="441"/>
      <c r="CY21" s="441"/>
      <c r="CZ21" s="441"/>
      <c r="DA21" s="442"/>
      <c r="DB21" s="440"/>
      <c r="DC21" s="441"/>
      <c r="DD21" s="441"/>
      <c r="DE21" s="441"/>
      <c r="DF21" s="441"/>
      <c r="DG21" s="441"/>
      <c r="DH21" s="441"/>
      <c r="DI21" s="442"/>
    </row>
    <row r="22" spans="1:113" ht="18.75" customHeight="1" x14ac:dyDescent="0.15">
      <c r="A22" s="181"/>
      <c r="B22" s="613" t="s">
        <v>153</v>
      </c>
      <c r="C22" s="587"/>
      <c r="D22" s="588"/>
      <c r="E22" s="455" t="s">
        <v>1</v>
      </c>
      <c r="F22" s="460"/>
      <c r="G22" s="460"/>
      <c r="H22" s="460"/>
      <c r="I22" s="460"/>
      <c r="J22" s="460"/>
      <c r="K22" s="450"/>
      <c r="L22" s="455" t="s">
        <v>154</v>
      </c>
      <c r="M22" s="460"/>
      <c r="N22" s="460"/>
      <c r="O22" s="460"/>
      <c r="P22" s="450"/>
      <c r="Q22" s="618" t="s">
        <v>155</v>
      </c>
      <c r="R22" s="619"/>
      <c r="S22" s="619"/>
      <c r="T22" s="619"/>
      <c r="U22" s="619"/>
      <c r="V22" s="620"/>
      <c r="W22" s="586" t="s">
        <v>156</v>
      </c>
      <c r="X22" s="587"/>
      <c r="Y22" s="588"/>
      <c r="Z22" s="455" t="s">
        <v>1</v>
      </c>
      <c r="AA22" s="460"/>
      <c r="AB22" s="460"/>
      <c r="AC22" s="460"/>
      <c r="AD22" s="460"/>
      <c r="AE22" s="460"/>
      <c r="AF22" s="460"/>
      <c r="AG22" s="450"/>
      <c r="AH22" s="624" t="s">
        <v>157</v>
      </c>
      <c r="AI22" s="460"/>
      <c r="AJ22" s="460"/>
      <c r="AK22" s="460"/>
      <c r="AL22" s="450"/>
      <c r="AM22" s="624" t="s">
        <v>158</v>
      </c>
      <c r="AN22" s="625"/>
      <c r="AO22" s="625"/>
      <c r="AP22" s="625"/>
      <c r="AQ22" s="625"/>
      <c r="AR22" s="626"/>
      <c r="AS22" s="618" t="s">
        <v>155</v>
      </c>
      <c r="AT22" s="619"/>
      <c r="AU22" s="619"/>
      <c r="AV22" s="619"/>
      <c r="AW22" s="619"/>
      <c r="AX22" s="630"/>
      <c r="AY22" s="403" t="s">
        <v>159</v>
      </c>
      <c r="AZ22" s="404"/>
      <c r="BA22" s="404"/>
      <c r="BB22" s="404"/>
      <c r="BC22" s="404"/>
      <c r="BD22" s="404"/>
      <c r="BE22" s="404"/>
      <c r="BF22" s="404"/>
      <c r="BG22" s="404"/>
      <c r="BH22" s="404"/>
      <c r="BI22" s="404"/>
      <c r="BJ22" s="404"/>
      <c r="BK22" s="404"/>
      <c r="BL22" s="404"/>
      <c r="BM22" s="405"/>
      <c r="BN22" s="406">
        <v>5464907</v>
      </c>
      <c r="BO22" s="407"/>
      <c r="BP22" s="407"/>
      <c r="BQ22" s="407"/>
      <c r="BR22" s="407"/>
      <c r="BS22" s="407"/>
      <c r="BT22" s="407"/>
      <c r="BU22" s="408"/>
      <c r="BV22" s="406">
        <v>5638733</v>
      </c>
      <c r="BW22" s="407"/>
      <c r="BX22" s="407"/>
      <c r="BY22" s="407"/>
      <c r="BZ22" s="407"/>
      <c r="CA22" s="407"/>
      <c r="CB22" s="407"/>
      <c r="CC22" s="408"/>
      <c r="CD22" s="194"/>
      <c r="CE22" s="557"/>
      <c r="CF22" s="557"/>
      <c r="CG22" s="557"/>
      <c r="CH22" s="557"/>
      <c r="CI22" s="557"/>
      <c r="CJ22" s="557"/>
      <c r="CK22" s="557"/>
      <c r="CL22" s="557"/>
      <c r="CM22" s="557"/>
      <c r="CN22" s="557"/>
      <c r="CO22" s="557"/>
      <c r="CP22" s="557"/>
      <c r="CQ22" s="557"/>
      <c r="CR22" s="557"/>
      <c r="CS22" s="558"/>
      <c r="CT22" s="440"/>
      <c r="CU22" s="441"/>
      <c r="CV22" s="441"/>
      <c r="CW22" s="441"/>
      <c r="CX22" s="441"/>
      <c r="CY22" s="441"/>
      <c r="CZ22" s="441"/>
      <c r="DA22" s="442"/>
      <c r="DB22" s="440"/>
      <c r="DC22" s="441"/>
      <c r="DD22" s="441"/>
      <c r="DE22" s="441"/>
      <c r="DF22" s="441"/>
      <c r="DG22" s="441"/>
      <c r="DH22" s="441"/>
      <c r="DI22" s="442"/>
    </row>
    <row r="23" spans="1:113" ht="18.75" customHeight="1" x14ac:dyDescent="0.15">
      <c r="A23" s="181"/>
      <c r="B23" s="614"/>
      <c r="C23" s="590"/>
      <c r="D23" s="591"/>
      <c r="E23" s="429"/>
      <c r="F23" s="434"/>
      <c r="G23" s="434"/>
      <c r="H23" s="434"/>
      <c r="I23" s="434"/>
      <c r="J23" s="434"/>
      <c r="K23" s="423"/>
      <c r="L23" s="429"/>
      <c r="M23" s="434"/>
      <c r="N23" s="434"/>
      <c r="O23" s="434"/>
      <c r="P23" s="423"/>
      <c r="Q23" s="621"/>
      <c r="R23" s="622"/>
      <c r="S23" s="622"/>
      <c r="T23" s="622"/>
      <c r="U23" s="622"/>
      <c r="V23" s="623"/>
      <c r="W23" s="589"/>
      <c r="X23" s="590"/>
      <c r="Y23" s="591"/>
      <c r="Z23" s="429"/>
      <c r="AA23" s="434"/>
      <c r="AB23" s="434"/>
      <c r="AC23" s="434"/>
      <c r="AD23" s="434"/>
      <c r="AE23" s="434"/>
      <c r="AF23" s="434"/>
      <c r="AG23" s="423"/>
      <c r="AH23" s="429"/>
      <c r="AI23" s="434"/>
      <c r="AJ23" s="434"/>
      <c r="AK23" s="434"/>
      <c r="AL23" s="423"/>
      <c r="AM23" s="627"/>
      <c r="AN23" s="628"/>
      <c r="AO23" s="628"/>
      <c r="AP23" s="628"/>
      <c r="AQ23" s="628"/>
      <c r="AR23" s="629"/>
      <c r="AS23" s="621"/>
      <c r="AT23" s="622"/>
      <c r="AU23" s="622"/>
      <c r="AV23" s="622"/>
      <c r="AW23" s="622"/>
      <c r="AX23" s="631"/>
      <c r="AY23" s="477" t="s">
        <v>160</v>
      </c>
      <c r="AZ23" s="478"/>
      <c r="BA23" s="478"/>
      <c r="BB23" s="478"/>
      <c r="BC23" s="478"/>
      <c r="BD23" s="478"/>
      <c r="BE23" s="478"/>
      <c r="BF23" s="478"/>
      <c r="BG23" s="478"/>
      <c r="BH23" s="478"/>
      <c r="BI23" s="478"/>
      <c r="BJ23" s="478"/>
      <c r="BK23" s="478"/>
      <c r="BL23" s="478"/>
      <c r="BM23" s="479"/>
      <c r="BN23" s="443">
        <v>5028376</v>
      </c>
      <c r="BO23" s="444"/>
      <c r="BP23" s="444"/>
      <c r="BQ23" s="444"/>
      <c r="BR23" s="444"/>
      <c r="BS23" s="444"/>
      <c r="BT23" s="444"/>
      <c r="BU23" s="445"/>
      <c r="BV23" s="443">
        <v>5162440</v>
      </c>
      <c r="BW23" s="444"/>
      <c r="BX23" s="444"/>
      <c r="BY23" s="444"/>
      <c r="BZ23" s="444"/>
      <c r="CA23" s="444"/>
      <c r="CB23" s="444"/>
      <c r="CC23" s="445"/>
      <c r="CD23" s="194"/>
      <c r="CE23" s="557"/>
      <c r="CF23" s="557"/>
      <c r="CG23" s="557"/>
      <c r="CH23" s="557"/>
      <c r="CI23" s="557"/>
      <c r="CJ23" s="557"/>
      <c r="CK23" s="557"/>
      <c r="CL23" s="557"/>
      <c r="CM23" s="557"/>
      <c r="CN23" s="557"/>
      <c r="CO23" s="557"/>
      <c r="CP23" s="557"/>
      <c r="CQ23" s="557"/>
      <c r="CR23" s="557"/>
      <c r="CS23" s="558"/>
      <c r="CT23" s="440"/>
      <c r="CU23" s="441"/>
      <c r="CV23" s="441"/>
      <c r="CW23" s="441"/>
      <c r="CX23" s="441"/>
      <c r="CY23" s="441"/>
      <c r="CZ23" s="441"/>
      <c r="DA23" s="442"/>
      <c r="DB23" s="440"/>
      <c r="DC23" s="441"/>
      <c r="DD23" s="441"/>
      <c r="DE23" s="441"/>
      <c r="DF23" s="441"/>
      <c r="DG23" s="441"/>
      <c r="DH23" s="441"/>
      <c r="DI23" s="442"/>
    </row>
    <row r="24" spans="1:113" ht="18.75" customHeight="1" thickBot="1" x14ac:dyDescent="0.2">
      <c r="A24" s="181"/>
      <c r="B24" s="614"/>
      <c r="C24" s="590"/>
      <c r="D24" s="591"/>
      <c r="E24" s="493" t="s">
        <v>161</v>
      </c>
      <c r="F24" s="473"/>
      <c r="G24" s="473"/>
      <c r="H24" s="473"/>
      <c r="I24" s="473"/>
      <c r="J24" s="473"/>
      <c r="K24" s="474"/>
      <c r="L24" s="494">
        <v>1</v>
      </c>
      <c r="M24" s="495"/>
      <c r="N24" s="495"/>
      <c r="O24" s="495"/>
      <c r="P24" s="537"/>
      <c r="Q24" s="494">
        <v>7055</v>
      </c>
      <c r="R24" s="495"/>
      <c r="S24" s="495"/>
      <c r="T24" s="495"/>
      <c r="U24" s="495"/>
      <c r="V24" s="537"/>
      <c r="W24" s="589"/>
      <c r="X24" s="590"/>
      <c r="Y24" s="591"/>
      <c r="Z24" s="493" t="s">
        <v>162</v>
      </c>
      <c r="AA24" s="473"/>
      <c r="AB24" s="473"/>
      <c r="AC24" s="473"/>
      <c r="AD24" s="473"/>
      <c r="AE24" s="473"/>
      <c r="AF24" s="473"/>
      <c r="AG24" s="474"/>
      <c r="AH24" s="494">
        <v>95</v>
      </c>
      <c r="AI24" s="495"/>
      <c r="AJ24" s="495"/>
      <c r="AK24" s="495"/>
      <c r="AL24" s="537"/>
      <c r="AM24" s="494">
        <v>266000</v>
      </c>
      <c r="AN24" s="495"/>
      <c r="AO24" s="495"/>
      <c r="AP24" s="495"/>
      <c r="AQ24" s="495"/>
      <c r="AR24" s="537"/>
      <c r="AS24" s="494">
        <v>2800</v>
      </c>
      <c r="AT24" s="495"/>
      <c r="AU24" s="495"/>
      <c r="AV24" s="495"/>
      <c r="AW24" s="495"/>
      <c r="AX24" s="496"/>
      <c r="AY24" s="559" t="s">
        <v>163</v>
      </c>
      <c r="AZ24" s="560"/>
      <c r="BA24" s="560"/>
      <c r="BB24" s="560"/>
      <c r="BC24" s="560"/>
      <c r="BD24" s="560"/>
      <c r="BE24" s="560"/>
      <c r="BF24" s="560"/>
      <c r="BG24" s="560"/>
      <c r="BH24" s="560"/>
      <c r="BI24" s="560"/>
      <c r="BJ24" s="560"/>
      <c r="BK24" s="560"/>
      <c r="BL24" s="560"/>
      <c r="BM24" s="561"/>
      <c r="BN24" s="443">
        <v>4297495</v>
      </c>
      <c r="BO24" s="444"/>
      <c r="BP24" s="444"/>
      <c r="BQ24" s="444"/>
      <c r="BR24" s="444"/>
      <c r="BS24" s="444"/>
      <c r="BT24" s="444"/>
      <c r="BU24" s="445"/>
      <c r="BV24" s="443">
        <v>4339018</v>
      </c>
      <c r="BW24" s="444"/>
      <c r="BX24" s="444"/>
      <c r="BY24" s="444"/>
      <c r="BZ24" s="444"/>
      <c r="CA24" s="444"/>
      <c r="CB24" s="444"/>
      <c r="CC24" s="445"/>
      <c r="CD24" s="194"/>
      <c r="CE24" s="557"/>
      <c r="CF24" s="557"/>
      <c r="CG24" s="557"/>
      <c r="CH24" s="557"/>
      <c r="CI24" s="557"/>
      <c r="CJ24" s="557"/>
      <c r="CK24" s="557"/>
      <c r="CL24" s="557"/>
      <c r="CM24" s="557"/>
      <c r="CN24" s="557"/>
      <c r="CO24" s="557"/>
      <c r="CP24" s="557"/>
      <c r="CQ24" s="557"/>
      <c r="CR24" s="557"/>
      <c r="CS24" s="558"/>
      <c r="CT24" s="440"/>
      <c r="CU24" s="441"/>
      <c r="CV24" s="441"/>
      <c r="CW24" s="441"/>
      <c r="CX24" s="441"/>
      <c r="CY24" s="441"/>
      <c r="CZ24" s="441"/>
      <c r="DA24" s="442"/>
      <c r="DB24" s="440"/>
      <c r="DC24" s="441"/>
      <c r="DD24" s="441"/>
      <c r="DE24" s="441"/>
      <c r="DF24" s="441"/>
      <c r="DG24" s="441"/>
      <c r="DH24" s="441"/>
      <c r="DI24" s="442"/>
    </row>
    <row r="25" spans="1:113" ht="18.75" customHeight="1" x14ac:dyDescent="0.15">
      <c r="A25" s="181"/>
      <c r="B25" s="614"/>
      <c r="C25" s="590"/>
      <c r="D25" s="591"/>
      <c r="E25" s="493" t="s">
        <v>164</v>
      </c>
      <c r="F25" s="473"/>
      <c r="G25" s="473"/>
      <c r="H25" s="473"/>
      <c r="I25" s="473"/>
      <c r="J25" s="473"/>
      <c r="K25" s="474"/>
      <c r="L25" s="494">
        <v>1</v>
      </c>
      <c r="M25" s="495"/>
      <c r="N25" s="495"/>
      <c r="O25" s="495"/>
      <c r="P25" s="537"/>
      <c r="Q25" s="494">
        <v>6080</v>
      </c>
      <c r="R25" s="495"/>
      <c r="S25" s="495"/>
      <c r="T25" s="495"/>
      <c r="U25" s="495"/>
      <c r="V25" s="537"/>
      <c r="W25" s="589"/>
      <c r="X25" s="590"/>
      <c r="Y25" s="591"/>
      <c r="Z25" s="493" t="s">
        <v>165</v>
      </c>
      <c r="AA25" s="473"/>
      <c r="AB25" s="473"/>
      <c r="AC25" s="473"/>
      <c r="AD25" s="473"/>
      <c r="AE25" s="473"/>
      <c r="AF25" s="473"/>
      <c r="AG25" s="474"/>
      <c r="AH25" s="494" t="s">
        <v>122</v>
      </c>
      <c r="AI25" s="495"/>
      <c r="AJ25" s="495"/>
      <c r="AK25" s="495"/>
      <c r="AL25" s="537"/>
      <c r="AM25" s="494" t="s">
        <v>122</v>
      </c>
      <c r="AN25" s="495"/>
      <c r="AO25" s="495"/>
      <c r="AP25" s="495"/>
      <c r="AQ25" s="495"/>
      <c r="AR25" s="537"/>
      <c r="AS25" s="494" t="s">
        <v>122</v>
      </c>
      <c r="AT25" s="495"/>
      <c r="AU25" s="495"/>
      <c r="AV25" s="495"/>
      <c r="AW25" s="495"/>
      <c r="AX25" s="496"/>
      <c r="AY25" s="403" t="s">
        <v>166</v>
      </c>
      <c r="AZ25" s="404"/>
      <c r="BA25" s="404"/>
      <c r="BB25" s="404"/>
      <c r="BC25" s="404"/>
      <c r="BD25" s="404"/>
      <c r="BE25" s="404"/>
      <c r="BF25" s="404"/>
      <c r="BG25" s="404"/>
      <c r="BH25" s="404"/>
      <c r="BI25" s="404"/>
      <c r="BJ25" s="404"/>
      <c r="BK25" s="404"/>
      <c r="BL25" s="404"/>
      <c r="BM25" s="405"/>
      <c r="BN25" s="406">
        <v>237649</v>
      </c>
      <c r="BO25" s="407"/>
      <c r="BP25" s="407"/>
      <c r="BQ25" s="407"/>
      <c r="BR25" s="407"/>
      <c r="BS25" s="407"/>
      <c r="BT25" s="407"/>
      <c r="BU25" s="408"/>
      <c r="BV25" s="406">
        <v>253525</v>
      </c>
      <c r="BW25" s="407"/>
      <c r="BX25" s="407"/>
      <c r="BY25" s="407"/>
      <c r="BZ25" s="407"/>
      <c r="CA25" s="407"/>
      <c r="CB25" s="407"/>
      <c r="CC25" s="408"/>
      <c r="CD25" s="194"/>
      <c r="CE25" s="557"/>
      <c r="CF25" s="557"/>
      <c r="CG25" s="557"/>
      <c r="CH25" s="557"/>
      <c r="CI25" s="557"/>
      <c r="CJ25" s="557"/>
      <c r="CK25" s="557"/>
      <c r="CL25" s="557"/>
      <c r="CM25" s="557"/>
      <c r="CN25" s="557"/>
      <c r="CO25" s="557"/>
      <c r="CP25" s="557"/>
      <c r="CQ25" s="557"/>
      <c r="CR25" s="557"/>
      <c r="CS25" s="558"/>
      <c r="CT25" s="440"/>
      <c r="CU25" s="441"/>
      <c r="CV25" s="441"/>
      <c r="CW25" s="441"/>
      <c r="CX25" s="441"/>
      <c r="CY25" s="441"/>
      <c r="CZ25" s="441"/>
      <c r="DA25" s="442"/>
      <c r="DB25" s="440"/>
      <c r="DC25" s="441"/>
      <c r="DD25" s="441"/>
      <c r="DE25" s="441"/>
      <c r="DF25" s="441"/>
      <c r="DG25" s="441"/>
      <c r="DH25" s="441"/>
      <c r="DI25" s="442"/>
    </row>
    <row r="26" spans="1:113" ht="18.75" customHeight="1" x14ac:dyDescent="0.15">
      <c r="A26" s="181"/>
      <c r="B26" s="614"/>
      <c r="C26" s="590"/>
      <c r="D26" s="591"/>
      <c r="E26" s="493" t="s">
        <v>167</v>
      </c>
      <c r="F26" s="473"/>
      <c r="G26" s="473"/>
      <c r="H26" s="473"/>
      <c r="I26" s="473"/>
      <c r="J26" s="473"/>
      <c r="K26" s="474"/>
      <c r="L26" s="494">
        <v>1</v>
      </c>
      <c r="M26" s="495"/>
      <c r="N26" s="495"/>
      <c r="O26" s="495"/>
      <c r="P26" s="537"/>
      <c r="Q26" s="494">
        <v>5632</v>
      </c>
      <c r="R26" s="495"/>
      <c r="S26" s="495"/>
      <c r="T26" s="495"/>
      <c r="U26" s="495"/>
      <c r="V26" s="537"/>
      <c r="W26" s="589"/>
      <c r="X26" s="590"/>
      <c r="Y26" s="591"/>
      <c r="Z26" s="493" t="s">
        <v>168</v>
      </c>
      <c r="AA26" s="595"/>
      <c r="AB26" s="595"/>
      <c r="AC26" s="595"/>
      <c r="AD26" s="595"/>
      <c r="AE26" s="595"/>
      <c r="AF26" s="595"/>
      <c r="AG26" s="596"/>
      <c r="AH26" s="494">
        <v>5</v>
      </c>
      <c r="AI26" s="495"/>
      <c r="AJ26" s="495"/>
      <c r="AK26" s="495"/>
      <c r="AL26" s="537"/>
      <c r="AM26" s="494">
        <v>12100</v>
      </c>
      <c r="AN26" s="495"/>
      <c r="AO26" s="495"/>
      <c r="AP26" s="495"/>
      <c r="AQ26" s="495"/>
      <c r="AR26" s="537"/>
      <c r="AS26" s="494">
        <v>2420</v>
      </c>
      <c r="AT26" s="495"/>
      <c r="AU26" s="495"/>
      <c r="AV26" s="495"/>
      <c r="AW26" s="495"/>
      <c r="AX26" s="496"/>
      <c r="AY26" s="446" t="s">
        <v>169</v>
      </c>
      <c r="AZ26" s="447"/>
      <c r="BA26" s="447"/>
      <c r="BB26" s="447"/>
      <c r="BC26" s="447"/>
      <c r="BD26" s="447"/>
      <c r="BE26" s="447"/>
      <c r="BF26" s="447"/>
      <c r="BG26" s="447"/>
      <c r="BH26" s="447"/>
      <c r="BI26" s="447"/>
      <c r="BJ26" s="447"/>
      <c r="BK26" s="447"/>
      <c r="BL26" s="447"/>
      <c r="BM26" s="448"/>
      <c r="BN26" s="443" t="s">
        <v>122</v>
      </c>
      <c r="BO26" s="444"/>
      <c r="BP26" s="444"/>
      <c r="BQ26" s="444"/>
      <c r="BR26" s="444"/>
      <c r="BS26" s="444"/>
      <c r="BT26" s="444"/>
      <c r="BU26" s="445"/>
      <c r="BV26" s="443" t="s">
        <v>122</v>
      </c>
      <c r="BW26" s="444"/>
      <c r="BX26" s="444"/>
      <c r="BY26" s="444"/>
      <c r="BZ26" s="444"/>
      <c r="CA26" s="444"/>
      <c r="CB26" s="444"/>
      <c r="CC26" s="445"/>
      <c r="CD26" s="194"/>
      <c r="CE26" s="557"/>
      <c r="CF26" s="557"/>
      <c r="CG26" s="557"/>
      <c r="CH26" s="557"/>
      <c r="CI26" s="557"/>
      <c r="CJ26" s="557"/>
      <c r="CK26" s="557"/>
      <c r="CL26" s="557"/>
      <c r="CM26" s="557"/>
      <c r="CN26" s="557"/>
      <c r="CO26" s="557"/>
      <c r="CP26" s="557"/>
      <c r="CQ26" s="557"/>
      <c r="CR26" s="557"/>
      <c r="CS26" s="558"/>
      <c r="CT26" s="440"/>
      <c r="CU26" s="441"/>
      <c r="CV26" s="441"/>
      <c r="CW26" s="441"/>
      <c r="CX26" s="441"/>
      <c r="CY26" s="441"/>
      <c r="CZ26" s="441"/>
      <c r="DA26" s="442"/>
      <c r="DB26" s="440"/>
      <c r="DC26" s="441"/>
      <c r="DD26" s="441"/>
      <c r="DE26" s="441"/>
      <c r="DF26" s="441"/>
      <c r="DG26" s="441"/>
      <c r="DH26" s="441"/>
      <c r="DI26" s="442"/>
    </row>
    <row r="27" spans="1:113" ht="18.75" customHeight="1" thickBot="1" x14ac:dyDescent="0.2">
      <c r="A27" s="181"/>
      <c r="B27" s="614"/>
      <c r="C27" s="590"/>
      <c r="D27" s="591"/>
      <c r="E27" s="493" t="s">
        <v>170</v>
      </c>
      <c r="F27" s="473"/>
      <c r="G27" s="473"/>
      <c r="H27" s="473"/>
      <c r="I27" s="473"/>
      <c r="J27" s="473"/>
      <c r="K27" s="474"/>
      <c r="L27" s="494">
        <v>1</v>
      </c>
      <c r="M27" s="495"/>
      <c r="N27" s="495"/>
      <c r="O27" s="495"/>
      <c r="P27" s="537"/>
      <c r="Q27" s="494">
        <v>2440</v>
      </c>
      <c r="R27" s="495"/>
      <c r="S27" s="495"/>
      <c r="T27" s="495"/>
      <c r="U27" s="495"/>
      <c r="V27" s="537"/>
      <c r="W27" s="589"/>
      <c r="X27" s="590"/>
      <c r="Y27" s="591"/>
      <c r="Z27" s="493" t="s">
        <v>171</v>
      </c>
      <c r="AA27" s="473"/>
      <c r="AB27" s="473"/>
      <c r="AC27" s="473"/>
      <c r="AD27" s="473"/>
      <c r="AE27" s="473"/>
      <c r="AF27" s="473"/>
      <c r="AG27" s="474"/>
      <c r="AH27" s="494" t="s">
        <v>122</v>
      </c>
      <c r="AI27" s="495"/>
      <c r="AJ27" s="495"/>
      <c r="AK27" s="495"/>
      <c r="AL27" s="537"/>
      <c r="AM27" s="494" t="s">
        <v>122</v>
      </c>
      <c r="AN27" s="495"/>
      <c r="AO27" s="495"/>
      <c r="AP27" s="495"/>
      <c r="AQ27" s="495"/>
      <c r="AR27" s="537"/>
      <c r="AS27" s="494" t="s">
        <v>122</v>
      </c>
      <c r="AT27" s="495"/>
      <c r="AU27" s="495"/>
      <c r="AV27" s="495"/>
      <c r="AW27" s="495"/>
      <c r="AX27" s="496"/>
      <c r="AY27" s="538" t="s">
        <v>172</v>
      </c>
      <c r="AZ27" s="539"/>
      <c r="BA27" s="539"/>
      <c r="BB27" s="539"/>
      <c r="BC27" s="539"/>
      <c r="BD27" s="539"/>
      <c r="BE27" s="539"/>
      <c r="BF27" s="539"/>
      <c r="BG27" s="539"/>
      <c r="BH27" s="539"/>
      <c r="BI27" s="539"/>
      <c r="BJ27" s="539"/>
      <c r="BK27" s="539"/>
      <c r="BL27" s="539"/>
      <c r="BM27" s="540"/>
      <c r="BN27" s="562" t="s">
        <v>122</v>
      </c>
      <c r="BO27" s="563"/>
      <c r="BP27" s="563"/>
      <c r="BQ27" s="563"/>
      <c r="BR27" s="563"/>
      <c r="BS27" s="563"/>
      <c r="BT27" s="563"/>
      <c r="BU27" s="564"/>
      <c r="BV27" s="562" t="s">
        <v>122</v>
      </c>
      <c r="BW27" s="563"/>
      <c r="BX27" s="563"/>
      <c r="BY27" s="563"/>
      <c r="BZ27" s="563"/>
      <c r="CA27" s="563"/>
      <c r="CB27" s="563"/>
      <c r="CC27" s="564"/>
      <c r="CD27" s="196"/>
      <c r="CE27" s="557"/>
      <c r="CF27" s="557"/>
      <c r="CG27" s="557"/>
      <c r="CH27" s="557"/>
      <c r="CI27" s="557"/>
      <c r="CJ27" s="557"/>
      <c r="CK27" s="557"/>
      <c r="CL27" s="557"/>
      <c r="CM27" s="557"/>
      <c r="CN27" s="557"/>
      <c r="CO27" s="557"/>
      <c r="CP27" s="557"/>
      <c r="CQ27" s="557"/>
      <c r="CR27" s="557"/>
      <c r="CS27" s="558"/>
      <c r="CT27" s="440"/>
      <c r="CU27" s="441"/>
      <c r="CV27" s="441"/>
      <c r="CW27" s="441"/>
      <c r="CX27" s="441"/>
      <c r="CY27" s="441"/>
      <c r="CZ27" s="441"/>
      <c r="DA27" s="442"/>
      <c r="DB27" s="440"/>
      <c r="DC27" s="441"/>
      <c r="DD27" s="441"/>
      <c r="DE27" s="441"/>
      <c r="DF27" s="441"/>
      <c r="DG27" s="441"/>
      <c r="DH27" s="441"/>
      <c r="DI27" s="442"/>
    </row>
    <row r="28" spans="1:113" ht="18.75" customHeight="1" x14ac:dyDescent="0.15">
      <c r="A28" s="181"/>
      <c r="B28" s="614"/>
      <c r="C28" s="590"/>
      <c r="D28" s="591"/>
      <c r="E28" s="493" t="s">
        <v>173</v>
      </c>
      <c r="F28" s="473"/>
      <c r="G28" s="473"/>
      <c r="H28" s="473"/>
      <c r="I28" s="473"/>
      <c r="J28" s="473"/>
      <c r="K28" s="474"/>
      <c r="L28" s="494">
        <v>1</v>
      </c>
      <c r="M28" s="495"/>
      <c r="N28" s="495"/>
      <c r="O28" s="495"/>
      <c r="P28" s="537"/>
      <c r="Q28" s="494">
        <v>1960</v>
      </c>
      <c r="R28" s="495"/>
      <c r="S28" s="495"/>
      <c r="T28" s="495"/>
      <c r="U28" s="495"/>
      <c r="V28" s="537"/>
      <c r="W28" s="589"/>
      <c r="X28" s="590"/>
      <c r="Y28" s="591"/>
      <c r="Z28" s="493" t="s">
        <v>174</v>
      </c>
      <c r="AA28" s="473"/>
      <c r="AB28" s="473"/>
      <c r="AC28" s="473"/>
      <c r="AD28" s="473"/>
      <c r="AE28" s="473"/>
      <c r="AF28" s="473"/>
      <c r="AG28" s="474"/>
      <c r="AH28" s="494" t="s">
        <v>122</v>
      </c>
      <c r="AI28" s="495"/>
      <c r="AJ28" s="495"/>
      <c r="AK28" s="495"/>
      <c r="AL28" s="537"/>
      <c r="AM28" s="494" t="s">
        <v>122</v>
      </c>
      <c r="AN28" s="495"/>
      <c r="AO28" s="495"/>
      <c r="AP28" s="495"/>
      <c r="AQ28" s="495"/>
      <c r="AR28" s="537"/>
      <c r="AS28" s="494" t="s">
        <v>122</v>
      </c>
      <c r="AT28" s="495"/>
      <c r="AU28" s="495"/>
      <c r="AV28" s="495"/>
      <c r="AW28" s="495"/>
      <c r="AX28" s="496"/>
      <c r="AY28" s="597" t="s">
        <v>175</v>
      </c>
      <c r="AZ28" s="598"/>
      <c r="BA28" s="598"/>
      <c r="BB28" s="599"/>
      <c r="BC28" s="403" t="s">
        <v>46</v>
      </c>
      <c r="BD28" s="404"/>
      <c r="BE28" s="404"/>
      <c r="BF28" s="404"/>
      <c r="BG28" s="404"/>
      <c r="BH28" s="404"/>
      <c r="BI28" s="404"/>
      <c r="BJ28" s="404"/>
      <c r="BK28" s="404"/>
      <c r="BL28" s="404"/>
      <c r="BM28" s="405"/>
      <c r="BN28" s="406">
        <v>1209185</v>
      </c>
      <c r="BO28" s="407"/>
      <c r="BP28" s="407"/>
      <c r="BQ28" s="407"/>
      <c r="BR28" s="407"/>
      <c r="BS28" s="407"/>
      <c r="BT28" s="407"/>
      <c r="BU28" s="408"/>
      <c r="BV28" s="406">
        <v>1183645</v>
      </c>
      <c r="BW28" s="407"/>
      <c r="BX28" s="407"/>
      <c r="BY28" s="407"/>
      <c r="BZ28" s="407"/>
      <c r="CA28" s="407"/>
      <c r="CB28" s="407"/>
      <c r="CC28" s="408"/>
      <c r="CD28" s="194"/>
      <c r="CE28" s="557"/>
      <c r="CF28" s="557"/>
      <c r="CG28" s="557"/>
      <c r="CH28" s="557"/>
      <c r="CI28" s="557"/>
      <c r="CJ28" s="557"/>
      <c r="CK28" s="557"/>
      <c r="CL28" s="557"/>
      <c r="CM28" s="557"/>
      <c r="CN28" s="557"/>
      <c r="CO28" s="557"/>
      <c r="CP28" s="557"/>
      <c r="CQ28" s="557"/>
      <c r="CR28" s="557"/>
      <c r="CS28" s="558"/>
      <c r="CT28" s="440"/>
      <c r="CU28" s="441"/>
      <c r="CV28" s="441"/>
      <c r="CW28" s="441"/>
      <c r="CX28" s="441"/>
      <c r="CY28" s="441"/>
      <c r="CZ28" s="441"/>
      <c r="DA28" s="442"/>
      <c r="DB28" s="440"/>
      <c r="DC28" s="441"/>
      <c r="DD28" s="441"/>
      <c r="DE28" s="441"/>
      <c r="DF28" s="441"/>
      <c r="DG28" s="441"/>
      <c r="DH28" s="441"/>
      <c r="DI28" s="442"/>
    </row>
    <row r="29" spans="1:113" ht="18.75" customHeight="1" x14ac:dyDescent="0.15">
      <c r="A29" s="181"/>
      <c r="B29" s="614"/>
      <c r="C29" s="590"/>
      <c r="D29" s="591"/>
      <c r="E29" s="493" t="s">
        <v>176</v>
      </c>
      <c r="F29" s="473"/>
      <c r="G29" s="473"/>
      <c r="H29" s="473"/>
      <c r="I29" s="473"/>
      <c r="J29" s="473"/>
      <c r="K29" s="474"/>
      <c r="L29" s="494">
        <v>8</v>
      </c>
      <c r="M29" s="495"/>
      <c r="N29" s="495"/>
      <c r="O29" s="495"/>
      <c r="P29" s="537"/>
      <c r="Q29" s="494">
        <v>1750</v>
      </c>
      <c r="R29" s="495"/>
      <c r="S29" s="495"/>
      <c r="T29" s="495"/>
      <c r="U29" s="495"/>
      <c r="V29" s="537"/>
      <c r="W29" s="592"/>
      <c r="X29" s="593"/>
      <c r="Y29" s="594"/>
      <c r="Z29" s="493" t="s">
        <v>177</v>
      </c>
      <c r="AA29" s="473"/>
      <c r="AB29" s="473"/>
      <c r="AC29" s="473"/>
      <c r="AD29" s="473"/>
      <c r="AE29" s="473"/>
      <c r="AF29" s="473"/>
      <c r="AG29" s="474"/>
      <c r="AH29" s="494">
        <v>95</v>
      </c>
      <c r="AI29" s="495"/>
      <c r="AJ29" s="495"/>
      <c r="AK29" s="495"/>
      <c r="AL29" s="537"/>
      <c r="AM29" s="494">
        <v>266000</v>
      </c>
      <c r="AN29" s="495"/>
      <c r="AO29" s="495"/>
      <c r="AP29" s="495"/>
      <c r="AQ29" s="495"/>
      <c r="AR29" s="537"/>
      <c r="AS29" s="494">
        <v>2800</v>
      </c>
      <c r="AT29" s="495"/>
      <c r="AU29" s="495"/>
      <c r="AV29" s="495"/>
      <c r="AW29" s="495"/>
      <c r="AX29" s="496"/>
      <c r="AY29" s="600"/>
      <c r="AZ29" s="601"/>
      <c r="BA29" s="601"/>
      <c r="BB29" s="602"/>
      <c r="BC29" s="477" t="s">
        <v>178</v>
      </c>
      <c r="BD29" s="478"/>
      <c r="BE29" s="478"/>
      <c r="BF29" s="478"/>
      <c r="BG29" s="478"/>
      <c r="BH29" s="478"/>
      <c r="BI29" s="478"/>
      <c r="BJ29" s="478"/>
      <c r="BK29" s="478"/>
      <c r="BL29" s="478"/>
      <c r="BM29" s="479"/>
      <c r="BN29" s="443">
        <v>285547</v>
      </c>
      <c r="BO29" s="444"/>
      <c r="BP29" s="444"/>
      <c r="BQ29" s="444"/>
      <c r="BR29" s="444"/>
      <c r="BS29" s="444"/>
      <c r="BT29" s="444"/>
      <c r="BU29" s="445"/>
      <c r="BV29" s="443">
        <v>275227</v>
      </c>
      <c r="BW29" s="444"/>
      <c r="BX29" s="444"/>
      <c r="BY29" s="444"/>
      <c r="BZ29" s="444"/>
      <c r="CA29" s="444"/>
      <c r="CB29" s="444"/>
      <c r="CC29" s="445"/>
      <c r="CD29" s="196"/>
      <c r="CE29" s="557"/>
      <c r="CF29" s="557"/>
      <c r="CG29" s="557"/>
      <c r="CH29" s="557"/>
      <c r="CI29" s="557"/>
      <c r="CJ29" s="557"/>
      <c r="CK29" s="557"/>
      <c r="CL29" s="557"/>
      <c r="CM29" s="557"/>
      <c r="CN29" s="557"/>
      <c r="CO29" s="557"/>
      <c r="CP29" s="557"/>
      <c r="CQ29" s="557"/>
      <c r="CR29" s="557"/>
      <c r="CS29" s="558"/>
      <c r="CT29" s="440"/>
      <c r="CU29" s="441"/>
      <c r="CV29" s="441"/>
      <c r="CW29" s="441"/>
      <c r="CX29" s="441"/>
      <c r="CY29" s="441"/>
      <c r="CZ29" s="441"/>
      <c r="DA29" s="442"/>
      <c r="DB29" s="440"/>
      <c r="DC29" s="441"/>
      <c r="DD29" s="441"/>
      <c r="DE29" s="441"/>
      <c r="DF29" s="441"/>
      <c r="DG29" s="441"/>
      <c r="DH29" s="441"/>
      <c r="DI29" s="442"/>
    </row>
    <row r="30" spans="1:113" ht="18.75" customHeight="1" thickBot="1" x14ac:dyDescent="0.2">
      <c r="A30" s="181"/>
      <c r="B30" s="615"/>
      <c r="C30" s="616"/>
      <c r="D30" s="617"/>
      <c r="E30" s="497"/>
      <c r="F30" s="498"/>
      <c r="G30" s="498"/>
      <c r="H30" s="498"/>
      <c r="I30" s="498"/>
      <c r="J30" s="498"/>
      <c r="K30" s="499"/>
      <c r="L30" s="607"/>
      <c r="M30" s="608"/>
      <c r="N30" s="608"/>
      <c r="O30" s="608"/>
      <c r="P30" s="609"/>
      <c r="Q30" s="607"/>
      <c r="R30" s="608"/>
      <c r="S30" s="608"/>
      <c r="T30" s="608"/>
      <c r="U30" s="608"/>
      <c r="V30" s="609"/>
      <c r="W30" s="610" t="s">
        <v>179</v>
      </c>
      <c r="X30" s="611"/>
      <c r="Y30" s="611"/>
      <c r="Z30" s="611"/>
      <c r="AA30" s="611"/>
      <c r="AB30" s="611"/>
      <c r="AC30" s="611"/>
      <c r="AD30" s="611"/>
      <c r="AE30" s="611"/>
      <c r="AF30" s="611"/>
      <c r="AG30" s="612"/>
      <c r="AH30" s="570">
        <v>96.2</v>
      </c>
      <c r="AI30" s="571"/>
      <c r="AJ30" s="571"/>
      <c r="AK30" s="571"/>
      <c r="AL30" s="571"/>
      <c r="AM30" s="571"/>
      <c r="AN30" s="571"/>
      <c r="AO30" s="571"/>
      <c r="AP30" s="571"/>
      <c r="AQ30" s="571"/>
      <c r="AR30" s="571"/>
      <c r="AS30" s="571"/>
      <c r="AT30" s="571"/>
      <c r="AU30" s="571"/>
      <c r="AV30" s="571"/>
      <c r="AW30" s="571"/>
      <c r="AX30" s="573"/>
      <c r="AY30" s="603"/>
      <c r="AZ30" s="604"/>
      <c r="BA30" s="604"/>
      <c r="BB30" s="605"/>
      <c r="BC30" s="559" t="s">
        <v>48</v>
      </c>
      <c r="BD30" s="560"/>
      <c r="BE30" s="560"/>
      <c r="BF30" s="560"/>
      <c r="BG30" s="560"/>
      <c r="BH30" s="560"/>
      <c r="BI30" s="560"/>
      <c r="BJ30" s="560"/>
      <c r="BK30" s="560"/>
      <c r="BL30" s="560"/>
      <c r="BM30" s="561"/>
      <c r="BN30" s="562">
        <v>840363</v>
      </c>
      <c r="BO30" s="563"/>
      <c r="BP30" s="563"/>
      <c r="BQ30" s="563"/>
      <c r="BR30" s="563"/>
      <c r="BS30" s="563"/>
      <c r="BT30" s="563"/>
      <c r="BU30" s="564"/>
      <c r="BV30" s="562">
        <v>801197</v>
      </c>
      <c r="BW30" s="563"/>
      <c r="BX30" s="563"/>
      <c r="BY30" s="563"/>
      <c r="BZ30" s="563"/>
      <c r="CA30" s="563"/>
      <c r="CB30" s="563"/>
      <c r="CC30" s="564"/>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15">
      <c r="A31" s="181"/>
      <c r="B31" s="203"/>
      <c r="DI31" s="204"/>
    </row>
    <row r="32" spans="1:113" ht="13.5" customHeight="1" x14ac:dyDescent="0.15">
      <c r="A32" s="181"/>
      <c r="B32" s="205"/>
      <c r="C32" s="606" t="s">
        <v>180</v>
      </c>
      <c r="D32" s="606"/>
      <c r="E32" s="606"/>
      <c r="F32" s="606"/>
      <c r="G32" s="606"/>
      <c r="H32" s="606"/>
      <c r="I32" s="606"/>
      <c r="J32" s="606"/>
      <c r="K32" s="606"/>
      <c r="L32" s="606"/>
      <c r="M32" s="606"/>
      <c r="N32" s="606"/>
      <c r="O32" s="606"/>
      <c r="P32" s="606"/>
      <c r="Q32" s="606"/>
      <c r="R32" s="606"/>
      <c r="S32" s="606"/>
      <c r="U32" s="447" t="s">
        <v>181</v>
      </c>
      <c r="V32" s="447"/>
      <c r="W32" s="447"/>
      <c r="X32" s="447"/>
      <c r="Y32" s="447"/>
      <c r="Z32" s="447"/>
      <c r="AA32" s="447"/>
      <c r="AB32" s="447"/>
      <c r="AC32" s="447"/>
      <c r="AD32" s="447"/>
      <c r="AE32" s="447"/>
      <c r="AF32" s="447"/>
      <c r="AG32" s="447"/>
      <c r="AH32" s="447"/>
      <c r="AI32" s="447"/>
      <c r="AJ32" s="447"/>
      <c r="AK32" s="447"/>
      <c r="AM32" s="447" t="s">
        <v>182</v>
      </c>
      <c r="AN32" s="447"/>
      <c r="AO32" s="447"/>
      <c r="AP32" s="447"/>
      <c r="AQ32" s="447"/>
      <c r="AR32" s="447"/>
      <c r="AS32" s="447"/>
      <c r="AT32" s="447"/>
      <c r="AU32" s="447"/>
      <c r="AV32" s="447"/>
      <c r="AW32" s="447"/>
      <c r="AX32" s="447"/>
      <c r="AY32" s="447"/>
      <c r="AZ32" s="447"/>
      <c r="BA32" s="447"/>
      <c r="BB32" s="447"/>
      <c r="BC32" s="447"/>
      <c r="BE32" s="447" t="s">
        <v>183</v>
      </c>
      <c r="BF32" s="447"/>
      <c r="BG32" s="447"/>
      <c r="BH32" s="447"/>
      <c r="BI32" s="447"/>
      <c r="BJ32" s="447"/>
      <c r="BK32" s="447"/>
      <c r="BL32" s="447"/>
      <c r="BM32" s="447"/>
      <c r="BN32" s="447"/>
      <c r="BO32" s="447"/>
      <c r="BP32" s="447"/>
      <c r="BQ32" s="447"/>
      <c r="BR32" s="447"/>
      <c r="BS32" s="447"/>
      <c r="BT32" s="447"/>
      <c r="BU32" s="447"/>
      <c r="BW32" s="447" t="s">
        <v>184</v>
      </c>
      <c r="BX32" s="447"/>
      <c r="BY32" s="447"/>
      <c r="BZ32" s="447"/>
      <c r="CA32" s="447"/>
      <c r="CB32" s="447"/>
      <c r="CC32" s="447"/>
      <c r="CD32" s="447"/>
      <c r="CE32" s="447"/>
      <c r="CF32" s="447"/>
      <c r="CG32" s="447"/>
      <c r="CH32" s="447"/>
      <c r="CI32" s="447"/>
      <c r="CJ32" s="447"/>
      <c r="CK32" s="447"/>
      <c r="CL32" s="447"/>
      <c r="CM32" s="447"/>
      <c r="CO32" s="447" t="s">
        <v>185</v>
      </c>
      <c r="CP32" s="447"/>
      <c r="CQ32" s="447"/>
      <c r="CR32" s="447"/>
      <c r="CS32" s="447"/>
      <c r="CT32" s="447"/>
      <c r="CU32" s="447"/>
      <c r="CV32" s="447"/>
      <c r="CW32" s="447"/>
      <c r="CX32" s="447"/>
      <c r="CY32" s="447"/>
      <c r="CZ32" s="447"/>
      <c r="DA32" s="447"/>
      <c r="DB32" s="447"/>
      <c r="DC32" s="447"/>
      <c r="DD32" s="447"/>
      <c r="DE32" s="447"/>
      <c r="DI32" s="204"/>
    </row>
    <row r="33" spans="1:113" ht="13.5" customHeight="1" x14ac:dyDescent="0.15">
      <c r="A33" s="181"/>
      <c r="B33" s="205"/>
      <c r="C33" s="467" t="s">
        <v>186</v>
      </c>
      <c r="D33" s="467"/>
      <c r="E33" s="432" t="s">
        <v>187</v>
      </c>
      <c r="F33" s="432"/>
      <c r="G33" s="432"/>
      <c r="H33" s="432"/>
      <c r="I33" s="432"/>
      <c r="J33" s="432"/>
      <c r="K33" s="432"/>
      <c r="L33" s="432"/>
      <c r="M33" s="432"/>
      <c r="N33" s="432"/>
      <c r="O33" s="432"/>
      <c r="P33" s="432"/>
      <c r="Q33" s="432"/>
      <c r="R33" s="432"/>
      <c r="S33" s="432"/>
      <c r="T33" s="206"/>
      <c r="U33" s="467" t="s">
        <v>186</v>
      </c>
      <c r="V33" s="467"/>
      <c r="W33" s="432" t="s">
        <v>187</v>
      </c>
      <c r="X33" s="432"/>
      <c r="Y33" s="432"/>
      <c r="Z33" s="432"/>
      <c r="AA33" s="432"/>
      <c r="AB33" s="432"/>
      <c r="AC33" s="432"/>
      <c r="AD33" s="432"/>
      <c r="AE33" s="432"/>
      <c r="AF33" s="432"/>
      <c r="AG33" s="432"/>
      <c r="AH33" s="432"/>
      <c r="AI33" s="432"/>
      <c r="AJ33" s="432"/>
      <c r="AK33" s="432"/>
      <c r="AL33" s="206"/>
      <c r="AM33" s="467" t="s">
        <v>186</v>
      </c>
      <c r="AN33" s="467"/>
      <c r="AO33" s="432" t="s">
        <v>187</v>
      </c>
      <c r="AP33" s="432"/>
      <c r="AQ33" s="432"/>
      <c r="AR33" s="432"/>
      <c r="AS33" s="432"/>
      <c r="AT33" s="432"/>
      <c r="AU33" s="432"/>
      <c r="AV33" s="432"/>
      <c r="AW33" s="432"/>
      <c r="AX33" s="432"/>
      <c r="AY33" s="432"/>
      <c r="AZ33" s="432"/>
      <c r="BA33" s="432"/>
      <c r="BB33" s="432"/>
      <c r="BC33" s="432"/>
      <c r="BD33" s="207"/>
      <c r="BE33" s="432" t="s">
        <v>188</v>
      </c>
      <c r="BF33" s="432"/>
      <c r="BG33" s="432" t="s">
        <v>189</v>
      </c>
      <c r="BH33" s="432"/>
      <c r="BI33" s="432"/>
      <c r="BJ33" s="432"/>
      <c r="BK33" s="432"/>
      <c r="BL33" s="432"/>
      <c r="BM33" s="432"/>
      <c r="BN33" s="432"/>
      <c r="BO33" s="432"/>
      <c r="BP33" s="432"/>
      <c r="BQ33" s="432"/>
      <c r="BR33" s="432"/>
      <c r="BS33" s="432"/>
      <c r="BT33" s="432"/>
      <c r="BU33" s="432"/>
      <c r="BV33" s="207"/>
      <c r="BW33" s="467" t="s">
        <v>188</v>
      </c>
      <c r="BX33" s="467"/>
      <c r="BY33" s="432" t="s">
        <v>190</v>
      </c>
      <c r="BZ33" s="432"/>
      <c r="CA33" s="432"/>
      <c r="CB33" s="432"/>
      <c r="CC33" s="432"/>
      <c r="CD33" s="432"/>
      <c r="CE33" s="432"/>
      <c r="CF33" s="432"/>
      <c r="CG33" s="432"/>
      <c r="CH33" s="432"/>
      <c r="CI33" s="432"/>
      <c r="CJ33" s="432"/>
      <c r="CK33" s="432"/>
      <c r="CL33" s="432"/>
      <c r="CM33" s="432"/>
      <c r="CN33" s="206"/>
      <c r="CO33" s="467" t="s">
        <v>186</v>
      </c>
      <c r="CP33" s="467"/>
      <c r="CQ33" s="432" t="s">
        <v>191</v>
      </c>
      <c r="CR33" s="432"/>
      <c r="CS33" s="432"/>
      <c r="CT33" s="432"/>
      <c r="CU33" s="432"/>
      <c r="CV33" s="432"/>
      <c r="CW33" s="432"/>
      <c r="CX33" s="432"/>
      <c r="CY33" s="432"/>
      <c r="CZ33" s="432"/>
      <c r="DA33" s="432"/>
      <c r="DB33" s="432"/>
      <c r="DC33" s="432"/>
      <c r="DD33" s="432"/>
      <c r="DE33" s="432"/>
      <c r="DF33" s="206"/>
      <c r="DG33" s="632" t="s">
        <v>192</v>
      </c>
      <c r="DH33" s="632"/>
      <c r="DI33" s="208"/>
    </row>
    <row r="34" spans="1:113" ht="32.25" customHeight="1" x14ac:dyDescent="0.15">
      <c r="A34" s="181"/>
      <c r="B34" s="205"/>
      <c r="C34" s="633">
        <f>IF(E34="","",1)</f>
        <v>1</v>
      </c>
      <c r="D34" s="633"/>
      <c r="E34" s="634" t="str">
        <f>IF('各会計、関係団体の財政状況及び健全化判断比率'!B7="","",'各会計、関係団体の財政状況及び健全化判断比率'!B7)</f>
        <v>一般会計</v>
      </c>
      <c r="F34" s="634"/>
      <c r="G34" s="634"/>
      <c r="H34" s="634"/>
      <c r="I34" s="634"/>
      <c r="J34" s="634"/>
      <c r="K34" s="634"/>
      <c r="L34" s="634"/>
      <c r="M34" s="634"/>
      <c r="N34" s="634"/>
      <c r="O34" s="634"/>
      <c r="P34" s="634"/>
      <c r="Q34" s="634"/>
      <c r="R34" s="634"/>
      <c r="S34" s="634"/>
      <c r="T34" s="181"/>
      <c r="U34" s="633">
        <f>IF(W34="","",MAX(C34:D43)+1)</f>
        <v>2</v>
      </c>
      <c r="V34" s="633"/>
      <c r="W34" s="634" t="str">
        <f>IF('各会計、関係団体の財政状況及び健全化判断比率'!B28="","",'各会計、関係団体の財政状況及び健全化判断比率'!B28)</f>
        <v>国民健康保険事業特別会計</v>
      </c>
      <c r="X34" s="634"/>
      <c r="Y34" s="634"/>
      <c r="Z34" s="634"/>
      <c r="AA34" s="634"/>
      <c r="AB34" s="634"/>
      <c r="AC34" s="634"/>
      <c r="AD34" s="634"/>
      <c r="AE34" s="634"/>
      <c r="AF34" s="634"/>
      <c r="AG34" s="634"/>
      <c r="AH34" s="634"/>
      <c r="AI34" s="634"/>
      <c r="AJ34" s="634"/>
      <c r="AK34" s="634"/>
      <c r="AL34" s="181"/>
      <c r="AM34" s="633">
        <f>IF(AO34="","",MAX(C34:D43,U34:V43)+1)</f>
        <v>6</v>
      </c>
      <c r="AN34" s="633"/>
      <c r="AO34" s="634" t="str">
        <f>IF('各会計、関係団体の財政状況及び健全化判断比率'!B32="","",'各会計、関係団体の財政状況及び健全化判断比率'!B32)</f>
        <v>大月町病院事業会計</v>
      </c>
      <c r="AP34" s="634"/>
      <c r="AQ34" s="634"/>
      <c r="AR34" s="634"/>
      <c r="AS34" s="634"/>
      <c r="AT34" s="634"/>
      <c r="AU34" s="634"/>
      <c r="AV34" s="634"/>
      <c r="AW34" s="634"/>
      <c r="AX34" s="634"/>
      <c r="AY34" s="634"/>
      <c r="AZ34" s="634"/>
      <c r="BA34" s="634"/>
      <c r="BB34" s="634"/>
      <c r="BC34" s="634"/>
      <c r="BD34" s="181"/>
      <c r="BE34" s="633">
        <f>IF(BG34="","",MAX(C34:D43,U34:V43,AM34:AN43)+1)</f>
        <v>7</v>
      </c>
      <c r="BF34" s="633"/>
      <c r="BG34" s="634" t="str">
        <f>IF('各会計、関係団体の財政状況及び健全化判断比率'!B33="","",'各会計、関係団体の財政状況及び健全化判断比率'!B33)</f>
        <v>簡易水道事業会計</v>
      </c>
      <c r="BH34" s="634"/>
      <c r="BI34" s="634"/>
      <c r="BJ34" s="634"/>
      <c r="BK34" s="634"/>
      <c r="BL34" s="634"/>
      <c r="BM34" s="634"/>
      <c r="BN34" s="634"/>
      <c r="BO34" s="634"/>
      <c r="BP34" s="634"/>
      <c r="BQ34" s="634"/>
      <c r="BR34" s="634"/>
      <c r="BS34" s="634"/>
      <c r="BT34" s="634"/>
      <c r="BU34" s="634"/>
      <c r="BV34" s="181"/>
      <c r="BW34" s="633">
        <f>IF(BY34="","",MAX(C34:D43,U34:V43,AM34:AN43,BE34:BF43)+1)</f>
        <v>9</v>
      </c>
      <c r="BX34" s="633"/>
      <c r="BY34" s="634" t="str">
        <f>IF('各会計、関係団体の財政状況及び健全化判断比率'!B68="","",'各会計、関係団体の財政状況及び健全化判断比率'!B68)</f>
        <v>幡多広域市町村圏事務組合（一般会計）</v>
      </c>
      <c r="BZ34" s="634"/>
      <c r="CA34" s="634"/>
      <c r="CB34" s="634"/>
      <c r="CC34" s="634"/>
      <c r="CD34" s="634"/>
      <c r="CE34" s="634"/>
      <c r="CF34" s="634"/>
      <c r="CG34" s="634"/>
      <c r="CH34" s="634"/>
      <c r="CI34" s="634"/>
      <c r="CJ34" s="634"/>
      <c r="CK34" s="634"/>
      <c r="CL34" s="634"/>
      <c r="CM34" s="634"/>
      <c r="CN34" s="181"/>
      <c r="CO34" s="633">
        <f>IF(CQ34="","",MAX(C34:D43,U34:V43,AM34:AN43,BE34:BF43,BW34:BX43)+1)</f>
        <v>18</v>
      </c>
      <c r="CP34" s="633"/>
      <c r="CQ34" s="634" t="str">
        <f>IF('各会計、関係団体の財政状況及び健全化判断比率'!BS7="","",'各会計、関係団体の財政状況及び健全化判断比率'!BS7)</f>
        <v>大月町ふるさと振興公社</v>
      </c>
      <c r="CR34" s="634"/>
      <c r="CS34" s="634"/>
      <c r="CT34" s="634"/>
      <c r="CU34" s="634"/>
      <c r="CV34" s="634"/>
      <c r="CW34" s="634"/>
      <c r="CX34" s="634"/>
      <c r="CY34" s="634"/>
      <c r="CZ34" s="634"/>
      <c r="DA34" s="634"/>
      <c r="DB34" s="634"/>
      <c r="DC34" s="634"/>
      <c r="DD34" s="634"/>
      <c r="DE34" s="634"/>
      <c r="DG34" s="635" t="str">
        <f>IF('各会計、関係団体の財政状況及び健全化判断比率'!BR7="","",'各会計、関係団体の財政状況及び健全化判断比率'!BR7)</f>
        <v/>
      </c>
      <c r="DH34" s="635"/>
      <c r="DI34" s="208"/>
    </row>
    <row r="35" spans="1:113" ht="32.25" customHeight="1" x14ac:dyDescent="0.15">
      <c r="A35" s="181"/>
      <c r="B35" s="205"/>
      <c r="C35" s="633" t="str">
        <f>IF(E35="","",C34+1)</f>
        <v/>
      </c>
      <c r="D35" s="633"/>
      <c r="E35" s="634" t="str">
        <f>IF('各会計、関係団体の財政状況及び健全化判断比率'!B8="","",'各会計、関係団体の財政状況及び健全化判断比率'!B8)</f>
        <v/>
      </c>
      <c r="F35" s="634"/>
      <c r="G35" s="634"/>
      <c r="H35" s="634"/>
      <c r="I35" s="634"/>
      <c r="J35" s="634"/>
      <c r="K35" s="634"/>
      <c r="L35" s="634"/>
      <c r="M35" s="634"/>
      <c r="N35" s="634"/>
      <c r="O35" s="634"/>
      <c r="P35" s="634"/>
      <c r="Q35" s="634"/>
      <c r="R35" s="634"/>
      <c r="S35" s="634"/>
      <c r="T35" s="181"/>
      <c r="U35" s="633">
        <f>IF(W35="","",U34+1)</f>
        <v>3</v>
      </c>
      <c r="V35" s="633"/>
      <c r="W35" s="634" t="str">
        <f>IF('各会計、関係団体の財政状況及び健全化判断比率'!B29="","",'各会計、関係団体の財政状況及び健全化判断比率'!B29)</f>
        <v>介護保険特別会計</v>
      </c>
      <c r="X35" s="634"/>
      <c r="Y35" s="634"/>
      <c r="Z35" s="634"/>
      <c r="AA35" s="634"/>
      <c r="AB35" s="634"/>
      <c r="AC35" s="634"/>
      <c r="AD35" s="634"/>
      <c r="AE35" s="634"/>
      <c r="AF35" s="634"/>
      <c r="AG35" s="634"/>
      <c r="AH35" s="634"/>
      <c r="AI35" s="634"/>
      <c r="AJ35" s="634"/>
      <c r="AK35" s="634"/>
      <c r="AL35" s="181"/>
      <c r="AM35" s="633" t="str">
        <f t="shared" ref="AM35:AM43" si="0">IF(AO35="","",AM34+1)</f>
        <v/>
      </c>
      <c r="AN35" s="633"/>
      <c r="AO35" s="634"/>
      <c r="AP35" s="634"/>
      <c r="AQ35" s="634"/>
      <c r="AR35" s="634"/>
      <c r="AS35" s="634"/>
      <c r="AT35" s="634"/>
      <c r="AU35" s="634"/>
      <c r="AV35" s="634"/>
      <c r="AW35" s="634"/>
      <c r="AX35" s="634"/>
      <c r="AY35" s="634"/>
      <c r="AZ35" s="634"/>
      <c r="BA35" s="634"/>
      <c r="BB35" s="634"/>
      <c r="BC35" s="634"/>
      <c r="BD35" s="181"/>
      <c r="BE35" s="633">
        <f t="shared" ref="BE35:BE43" si="1">IF(BG35="","",BE34+1)</f>
        <v>8</v>
      </c>
      <c r="BF35" s="633"/>
      <c r="BG35" s="634" t="str">
        <f>IF('各会計、関係団体の財政状況及び健全化判断比率'!B34="","",'各会計、関係団体の財政状況及び健全化判断比率'!B34)</f>
        <v>漁業集落排水処理事業特別会計</v>
      </c>
      <c r="BH35" s="634"/>
      <c r="BI35" s="634"/>
      <c r="BJ35" s="634"/>
      <c r="BK35" s="634"/>
      <c r="BL35" s="634"/>
      <c r="BM35" s="634"/>
      <c r="BN35" s="634"/>
      <c r="BO35" s="634"/>
      <c r="BP35" s="634"/>
      <c r="BQ35" s="634"/>
      <c r="BR35" s="634"/>
      <c r="BS35" s="634"/>
      <c r="BT35" s="634"/>
      <c r="BU35" s="634"/>
      <c r="BV35" s="181"/>
      <c r="BW35" s="633">
        <f t="shared" ref="BW35:BW43" si="2">IF(BY35="","",BW34+1)</f>
        <v>10</v>
      </c>
      <c r="BX35" s="633"/>
      <c r="BY35" s="634" t="str">
        <f>IF('各会計、関係団体の財政状況及び健全化判断比率'!B69="","",'各会計、関係団体の財政状況及び健全化判断比率'!B69)</f>
        <v>幡多広域市町村圏事務組合（幡多広域ふるさと市町村圏事業特別会計）</v>
      </c>
      <c r="BZ35" s="634"/>
      <c r="CA35" s="634"/>
      <c r="CB35" s="634"/>
      <c r="CC35" s="634"/>
      <c r="CD35" s="634"/>
      <c r="CE35" s="634"/>
      <c r="CF35" s="634"/>
      <c r="CG35" s="634"/>
      <c r="CH35" s="634"/>
      <c r="CI35" s="634"/>
      <c r="CJ35" s="634"/>
      <c r="CK35" s="634"/>
      <c r="CL35" s="634"/>
      <c r="CM35" s="634"/>
      <c r="CN35" s="181"/>
      <c r="CO35" s="633" t="str">
        <f t="shared" ref="CO35:CO43" si="3">IF(CQ35="","",CO34+1)</f>
        <v/>
      </c>
      <c r="CP35" s="633"/>
      <c r="CQ35" s="634" t="str">
        <f>IF('各会計、関係団体の財政状況及び健全化判断比率'!BS8="","",'各会計、関係団体の財政状況及び健全化判断比率'!BS8)</f>
        <v/>
      </c>
      <c r="CR35" s="634"/>
      <c r="CS35" s="634"/>
      <c r="CT35" s="634"/>
      <c r="CU35" s="634"/>
      <c r="CV35" s="634"/>
      <c r="CW35" s="634"/>
      <c r="CX35" s="634"/>
      <c r="CY35" s="634"/>
      <c r="CZ35" s="634"/>
      <c r="DA35" s="634"/>
      <c r="DB35" s="634"/>
      <c r="DC35" s="634"/>
      <c r="DD35" s="634"/>
      <c r="DE35" s="634"/>
      <c r="DG35" s="635" t="str">
        <f>IF('各会計、関係団体の財政状況及び健全化判断比率'!BR8="","",'各会計、関係団体の財政状況及び健全化判断比率'!BR8)</f>
        <v/>
      </c>
      <c r="DH35" s="635"/>
      <c r="DI35" s="208"/>
    </row>
    <row r="36" spans="1:113" ht="32.25" customHeight="1" x14ac:dyDescent="0.15">
      <c r="A36" s="181"/>
      <c r="B36" s="205"/>
      <c r="C36" s="633" t="str">
        <f>IF(E36="","",C35+1)</f>
        <v/>
      </c>
      <c r="D36" s="633"/>
      <c r="E36" s="634" t="str">
        <f>IF('各会計、関係団体の財政状況及び健全化判断比率'!B9="","",'各会計、関係団体の財政状況及び健全化判断比率'!B9)</f>
        <v/>
      </c>
      <c r="F36" s="634"/>
      <c r="G36" s="634"/>
      <c r="H36" s="634"/>
      <c r="I36" s="634"/>
      <c r="J36" s="634"/>
      <c r="K36" s="634"/>
      <c r="L36" s="634"/>
      <c r="M36" s="634"/>
      <c r="N36" s="634"/>
      <c r="O36" s="634"/>
      <c r="P36" s="634"/>
      <c r="Q36" s="634"/>
      <c r="R36" s="634"/>
      <c r="S36" s="634"/>
      <c r="T36" s="181"/>
      <c r="U36" s="633">
        <f t="shared" ref="U36:U43" si="4">IF(W36="","",U35+1)</f>
        <v>4</v>
      </c>
      <c r="V36" s="633"/>
      <c r="W36" s="634" t="str">
        <f>IF('各会計、関係団体の財政状況及び健全化判断比率'!B30="","",'各会計、関係団体の財政状況及び健全化判断比率'!B30)</f>
        <v>後期高齢者医療特別会計</v>
      </c>
      <c r="X36" s="634"/>
      <c r="Y36" s="634"/>
      <c r="Z36" s="634"/>
      <c r="AA36" s="634"/>
      <c r="AB36" s="634"/>
      <c r="AC36" s="634"/>
      <c r="AD36" s="634"/>
      <c r="AE36" s="634"/>
      <c r="AF36" s="634"/>
      <c r="AG36" s="634"/>
      <c r="AH36" s="634"/>
      <c r="AI36" s="634"/>
      <c r="AJ36" s="634"/>
      <c r="AK36" s="634"/>
      <c r="AL36" s="181"/>
      <c r="AM36" s="633" t="str">
        <f t="shared" si="0"/>
        <v/>
      </c>
      <c r="AN36" s="633"/>
      <c r="AO36" s="634"/>
      <c r="AP36" s="634"/>
      <c r="AQ36" s="634"/>
      <c r="AR36" s="634"/>
      <c r="AS36" s="634"/>
      <c r="AT36" s="634"/>
      <c r="AU36" s="634"/>
      <c r="AV36" s="634"/>
      <c r="AW36" s="634"/>
      <c r="AX36" s="634"/>
      <c r="AY36" s="634"/>
      <c r="AZ36" s="634"/>
      <c r="BA36" s="634"/>
      <c r="BB36" s="634"/>
      <c r="BC36" s="634"/>
      <c r="BD36" s="181"/>
      <c r="BE36" s="633" t="str">
        <f t="shared" si="1"/>
        <v/>
      </c>
      <c r="BF36" s="633"/>
      <c r="BG36" s="634"/>
      <c r="BH36" s="634"/>
      <c r="BI36" s="634"/>
      <c r="BJ36" s="634"/>
      <c r="BK36" s="634"/>
      <c r="BL36" s="634"/>
      <c r="BM36" s="634"/>
      <c r="BN36" s="634"/>
      <c r="BO36" s="634"/>
      <c r="BP36" s="634"/>
      <c r="BQ36" s="634"/>
      <c r="BR36" s="634"/>
      <c r="BS36" s="634"/>
      <c r="BT36" s="634"/>
      <c r="BU36" s="634"/>
      <c r="BV36" s="181"/>
      <c r="BW36" s="633">
        <f t="shared" si="2"/>
        <v>11</v>
      </c>
      <c r="BX36" s="633"/>
      <c r="BY36" s="634" t="str">
        <f>IF('各会計、関係団体の財政状況及び健全化判断比率'!B70="","",'各会計、関係団体の財政状況及び健全化判断比率'!B70)</f>
        <v>幡多広域市町村圏事務組合（滞納整理事業特別会計）</v>
      </c>
      <c r="BZ36" s="634"/>
      <c r="CA36" s="634"/>
      <c r="CB36" s="634"/>
      <c r="CC36" s="634"/>
      <c r="CD36" s="634"/>
      <c r="CE36" s="634"/>
      <c r="CF36" s="634"/>
      <c r="CG36" s="634"/>
      <c r="CH36" s="634"/>
      <c r="CI36" s="634"/>
      <c r="CJ36" s="634"/>
      <c r="CK36" s="634"/>
      <c r="CL36" s="634"/>
      <c r="CM36" s="634"/>
      <c r="CN36" s="181"/>
      <c r="CO36" s="633" t="str">
        <f t="shared" si="3"/>
        <v/>
      </c>
      <c r="CP36" s="633"/>
      <c r="CQ36" s="634" t="str">
        <f>IF('各会計、関係団体の財政状況及び健全化判断比率'!BS9="","",'各会計、関係団体の財政状況及び健全化判断比率'!BS9)</f>
        <v/>
      </c>
      <c r="CR36" s="634"/>
      <c r="CS36" s="634"/>
      <c r="CT36" s="634"/>
      <c r="CU36" s="634"/>
      <c r="CV36" s="634"/>
      <c r="CW36" s="634"/>
      <c r="CX36" s="634"/>
      <c r="CY36" s="634"/>
      <c r="CZ36" s="634"/>
      <c r="DA36" s="634"/>
      <c r="DB36" s="634"/>
      <c r="DC36" s="634"/>
      <c r="DD36" s="634"/>
      <c r="DE36" s="634"/>
      <c r="DG36" s="635" t="str">
        <f>IF('各会計、関係団体の財政状況及び健全化判断比率'!BR9="","",'各会計、関係団体の財政状況及び健全化判断比率'!BR9)</f>
        <v/>
      </c>
      <c r="DH36" s="635"/>
      <c r="DI36" s="208"/>
    </row>
    <row r="37" spans="1:113" ht="32.25" customHeight="1" x14ac:dyDescent="0.15">
      <c r="A37" s="181"/>
      <c r="B37" s="205"/>
      <c r="C37" s="633" t="str">
        <f>IF(E37="","",C36+1)</f>
        <v/>
      </c>
      <c r="D37" s="633"/>
      <c r="E37" s="634" t="str">
        <f>IF('各会計、関係団体の財政状況及び健全化判断比率'!B10="","",'各会計、関係団体の財政状況及び健全化判断比率'!B10)</f>
        <v/>
      </c>
      <c r="F37" s="634"/>
      <c r="G37" s="634"/>
      <c r="H37" s="634"/>
      <c r="I37" s="634"/>
      <c r="J37" s="634"/>
      <c r="K37" s="634"/>
      <c r="L37" s="634"/>
      <c r="M37" s="634"/>
      <c r="N37" s="634"/>
      <c r="O37" s="634"/>
      <c r="P37" s="634"/>
      <c r="Q37" s="634"/>
      <c r="R37" s="634"/>
      <c r="S37" s="634"/>
      <c r="T37" s="181"/>
      <c r="U37" s="633">
        <f t="shared" si="4"/>
        <v>5</v>
      </c>
      <c r="V37" s="633"/>
      <c r="W37" s="634" t="str">
        <f>IF('各会計、関係団体の財政状況及び健全化判断比率'!B31="","",'各会計、関係団体の財政状況及び健全化判断比率'!B31)</f>
        <v>特別養護老人ホーム特別会計</v>
      </c>
      <c r="X37" s="634"/>
      <c r="Y37" s="634"/>
      <c r="Z37" s="634"/>
      <c r="AA37" s="634"/>
      <c r="AB37" s="634"/>
      <c r="AC37" s="634"/>
      <c r="AD37" s="634"/>
      <c r="AE37" s="634"/>
      <c r="AF37" s="634"/>
      <c r="AG37" s="634"/>
      <c r="AH37" s="634"/>
      <c r="AI37" s="634"/>
      <c r="AJ37" s="634"/>
      <c r="AK37" s="634"/>
      <c r="AL37" s="181"/>
      <c r="AM37" s="633" t="str">
        <f t="shared" si="0"/>
        <v/>
      </c>
      <c r="AN37" s="633"/>
      <c r="AO37" s="634"/>
      <c r="AP37" s="634"/>
      <c r="AQ37" s="634"/>
      <c r="AR37" s="634"/>
      <c r="AS37" s="634"/>
      <c r="AT37" s="634"/>
      <c r="AU37" s="634"/>
      <c r="AV37" s="634"/>
      <c r="AW37" s="634"/>
      <c r="AX37" s="634"/>
      <c r="AY37" s="634"/>
      <c r="AZ37" s="634"/>
      <c r="BA37" s="634"/>
      <c r="BB37" s="634"/>
      <c r="BC37" s="634"/>
      <c r="BD37" s="181"/>
      <c r="BE37" s="633" t="str">
        <f t="shared" si="1"/>
        <v/>
      </c>
      <c r="BF37" s="633"/>
      <c r="BG37" s="634"/>
      <c r="BH37" s="634"/>
      <c r="BI37" s="634"/>
      <c r="BJ37" s="634"/>
      <c r="BK37" s="634"/>
      <c r="BL37" s="634"/>
      <c r="BM37" s="634"/>
      <c r="BN37" s="634"/>
      <c r="BO37" s="634"/>
      <c r="BP37" s="634"/>
      <c r="BQ37" s="634"/>
      <c r="BR37" s="634"/>
      <c r="BS37" s="634"/>
      <c r="BT37" s="634"/>
      <c r="BU37" s="634"/>
      <c r="BV37" s="181"/>
      <c r="BW37" s="633">
        <f t="shared" si="2"/>
        <v>12</v>
      </c>
      <c r="BX37" s="633"/>
      <c r="BY37" s="634" t="str">
        <f>IF('各会計、関係団体の財政状況及び健全化判断比率'!B71="","",'各会計、関係団体の財政状況及び健全化判断比率'!B71)</f>
        <v>幡多西部消防組合</v>
      </c>
      <c r="BZ37" s="634"/>
      <c r="CA37" s="634"/>
      <c r="CB37" s="634"/>
      <c r="CC37" s="634"/>
      <c r="CD37" s="634"/>
      <c r="CE37" s="634"/>
      <c r="CF37" s="634"/>
      <c r="CG37" s="634"/>
      <c r="CH37" s="634"/>
      <c r="CI37" s="634"/>
      <c r="CJ37" s="634"/>
      <c r="CK37" s="634"/>
      <c r="CL37" s="634"/>
      <c r="CM37" s="634"/>
      <c r="CN37" s="181"/>
      <c r="CO37" s="633" t="str">
        <f t="shared" si="3"/>
        <v/>
      </c>
      <c r="CP37" s="633"/>
      <c r="CQ37" s="634" t="str">
        <f>IF('各会計、関係団体の財政状況及び健全化判断比率'!BS10="","",'各会計、関係団体の財政状況及び健全化判断比率'!BS10)</f>
        <v/>
      </c>
      <c r="CR37" s="634"/>
      <c r="CS37" s="634"/>
      <c r="CT37" s="634"/>
      <c r="CU37" s="634"/>
      <c r="CV37" s="634"/>
      <c r="CW37" s="634"/>
      <c r="CX37" s="634"/>
      <c r="CY37" s="634"/>
      <c r="CZ37" s="634"/>
      <c r="DA37" s="634"/>
      <c r="DB37" s="634"/>
      <c r="DC37" s="634"/>
      <c r="DD37" s="634"/>
      <c r="DE37" s="634"/>
      <c r="DG37" s="635" t="str">
        <f>IF('各会計、関係団体の財政状況及び健全化判断比率'!BR10="","",'各会計、関係団体の財政状況及び健全化判断比率'!BR10)</f>
        <v/>
      </c>
      <c r="DH37" s="635"/>
      <c r="DI37" s="208"/>
    </row>
    <row r="38" spans="1:113" ht="32.25" customHeight="1" x14ac:dyDescent="0.15">
      <c r="A38" s="181"/>
      <c r="B38" s="205"/>
      <c r="C38" s="633" t="str">
        <f t="shared" ref="C38:C43" si="5">IF(E38="","",C37+1)</f>
        <v/>
      </c>
      <c r="D38" s="633"/>
      <c r="E38" s="634" t="str">
        <f>IF('各会計、関係団体の財政状況及び健全化判断比率'!B11="","",'各会計、関係団体の財政状況及び健全化判断比率'!B11)</f>
        <v/>
      </c>
      <c r="F38" s="634"/>
      <c r="G38" s="634"/>
      <c r="H38" s="634"/>
      <c r="I38" s="634"/>
      <c r="J38" s="634"/>
      <c r="K38" s="634"/>
      <c r="L38" s="634"/>
      <c r="M38" s="634"/>
      <c r="N38" s="634"/>
      <c r="O38" s="634"/>
      <c r="P38" s="634"/>
      <c r="Q38" s="634"/>
      <c r="R38" s="634"/>
      <c r="S38" s="634"/>
      <c r="T38" s="181"/>
      <c r="U38" s="633" t="str">
        <f t="shared" si="4"/>
        <v/>
      </c>
      <c r="V38" s="633"/>
      <c r="W38" s="634"/>
      <c r="X38" s="634"/>
      <c r="Y38" s="634"/>
      <c r="Z38" s="634"/>
      <c r="AA38" s="634"/>
      <c r="AB38" s="634"/>
      <c r="AC38" s="634"/>
      <c r="AD38" s="634"/>
      <c r="AE38" s="634"/>
      <c r="AF38" s="634"/>
      <c r="AG38" s="634"/>
      <c r="AH38" s="634"/>
      <c r="AI38" s="634"/>
      <c r="AJ38" s="634"/>
      <c r="AK38" s="634"/>
      <c r="AL38" s="181"/>
      <c r="AM38" s="633" t="str">
        <f t="shared" si="0"/>
        <v/>
      </c>
      <c r="AN38" s="633"/>
      <c r="AO38" s="634"/>
      <c r="AP38" s="634"/>
      <c r="AQ38" s="634"/>
      <c r="AR38" s="634"/>
      <c r="AS38" s="634"/>
      <c r="AT38" s="634"/>
      <c r="AU38" s="634"/>
      <c r="AV38" s="634"/>
      <c r="AW38" s="634"/>
      <c r="AX38" s="634"/>
      <c r="AY38" s="634"/>
      <c r="AZ38" s="634"/>
      <c r="BA38" s="634"/>
      <c r="BB38" s="634"/>
      <c r="BC38" s="634"/>
      <c r="BD38" s="181"/>
      <c r="BE38" s="633" t="str">
        <f t="shared" si="1"/>
        <v/>
      </c>
      <c r="BF38" s="633"/>
      <c r="BG38" s="634"/>
      <c r="BH38" s="634"/>
      <c r="BI38" s="634"/>
      <c r="BJ38" s="634"/>
      <c r="BK38" s="634"/>
      <c r="BL38" s="634"/>
      <c r="BM38" s="634"/>
      <c r="BN38" s="634"/>
      <c r="BO38" s="634"/>
      <c r="BP38" s="634"/>
      <c r="BQ38" s="634"/>
      <c r="BR38" s="634"/>
      <c r="BS38" s="634"/>
      <c r="BT38" s="634"/>
      <c r="BU38" s="634"/>
      <c r="BV38" s="181"/>
      <c r="BW38" s="633">
        <f t="shared" si="2"/>
        <v>13</v>
      </c>
      <c r="BX38" s="633"/>
      <c r="BY38" s="634" t="str">
        <f>IF('各会計、関係団体の財政状況及び健全化判断比率'!B72="","",'各会計、関係団体の財政状況及び健全化判断比率'!B72)</f>
        <v>こうち人づくり広域連合</v>
      </c>
      <c r="BZ38" s="634"/>
      <c r="CA38" s="634"/>
      <c r="CB38" s="634"/>
      <c r="CC38" s="634"/>
      <c r="CD38" s="634"/>
      <c r="CE38" s="634"/>
      <c r="CF38" s="634"/>
      <c r="CG38" s="634"/>
      <c r="CH38" s="634"/>
      <c r="CI38" s="634"/>
      <c r="CJ38" s="634"/>
      <c r="CK38" s="634"/>
      <c r="CL38" s="634"/>
      <c r="CM38" s="634"/>
      <c r="CN38" s="181"/>
      <c r="CO38" s="633" t="str">
        <f t="shared" si="3"/>
        <v/>
      </c>
      <c r="CP38" s="633"/>
      <c r="CQ38" s="634" t="str">
        <f>IF('各会計、関係団体の財政状況及び健全化判断比率'!BS11="","",'各会計、関係団体の財政状況及び健全化判断比率'!BS11)</f>
        <v/>
      </c>
      <c r="CR38" s="634"/>
      <c r="CS38" s="634"/>
      <c r="CT38" s="634"/>
      <c r="CU38" s="634"/>
      <c r="CV38" s="634"/>
      <c r="CW38" s="634"/>
      <c r="CX38" s="634"/>
      <c r="CY38" s="634"/>
      <c r="CZ38" s="634"/>
      <c r="DA38" s="634"/>
      <c r="DB38" s="634"/>
      <c r="DC38" s="634"/>
      <c r="DD38" s="634"/>
      <c r="DE38" s="634"/>
      <c r="DG38" s="635" t="str">
        <f>IF('各会計、関係団体の財政状況及び健全化判断比率'!BR11="","",'各会計、関係団体の財政状況及び健全化判断比率'!BR11)</f>
        <v/>
      </c>
      <c r="DH38" s="635"/>
      <c r="DI38" s="208"/>
    </row>
    <row r="39" spans="1:113" ht="32.25" customHeight="1" x14ac:dyDescent="0.15">
      <c r="A39" s="181"/>
      <c r="B39" s="205"/>
      <c r="C39" s="633" t="str">
        <f t="shared" si="5"/>
        <v/>
      </c>
      <c r="D39" s="633"/>
      <c r="E39" s="634" t="str">
        <f>IF('各会計、関係団体の財政状況及び健全化判断比率'!B12="","",'各会計、関係団体の財政状況及び健全化判断比率'!B12)</f>
        <v/>
      </c>
      <c r="F39" s="634"/>
      <c r="G39" s="634"/>
      <c r="H39" s="634"/>
      <c r="I39" s="634"/>
      <c r="J39" s="634"/>
      <c r="K39" s="634"/>
      <c r="L39" s="634"/>
      <c r="M39" s="634"/>
      <c r="N39" s="634"/>
      <c r="O39" s="634"/>
      <c r="P39" s="634"/>
      <c r="Q39" s="634"/>
      <c r="R39" s="634"/>
      <c r="S39" s="634"/>
      <c r="T39" s="181"/>
      <c r="U39" s="633" t="str">
        <f t="shared" si="4"/>
        <v/>
      </c>
      <c r="V39" s="633"/>
      <c r="W39" s="634"/>
      <c r="X39" s="634"/>
      <c r="Y39" s="634"/>
      <c r="Z39" s="634"/>
      <c r="AA39" s="634"/>
      <c r="AB39" s="634"/>
      <c r="AC39" s="634"/>
      <c r="AD39" s="634"/>
      <c r="AE39" s="634"/>
      <c r="AF39" s="634"/>
      <c r="AG39" s="634"/>
      <c r="AH39" s="634"/>
      <c r="AI39" s="634"/>
      <c r="AJ39" s="634"/>
      <c r="AK39" s="634"/>
      <c r="AL39" s="181"/>
      <c r="AM39" s="633" t="str">
        <f t="shared" si="0"/>
        <v/>
      </c>
      <c r="AN39" s="633"/>
      <c r="AO39" s="634"/>
      <c r="AP39" s="634"/>
      <c r="AQ39" s="634"/>
      <c r="AR39" s="634"/>
      <c r="AS39" s="634"/>
      <c r="AT39" s="634"/>
      <c r="AU39" s="634"/>
      <c r="AV39" s="634"/>
      <c r="AW39" s="634"/>
      <c r="AX39" s="634"/>
      <c r="AY39" s="634"/>
      <c r="AZ39" s="634"/>
      <c r="BA39" s="634"/>
      <c r="BB39" s="634"/>
      <c r="BC39" s="634"/>
      <c r="BD39" s="181"/>
      <c r="BE39" s="633" t="str">
        <f t="shared" si="1"/>
        <v/>
      </c>
      <c r="BF39" s="633"/>
      <c r="BG39" s="634"/>
      <c r="BH39" s="634"/>
      <c r="BI39" s="634"/>
      <c r="BJ39" s="634"/>
      <c r="BK39" s="634"/>
      <c r="BL39" s="634"/>
      <c r="BM39" s="634"/>
      <c r="BN39" s="634"/>
      <c r="BO39" s="634"/>
      <c r="BP39" s="634"/>
      <c r="BQ39" s="634"/>
      <c r="BR39" s="634"/>
      <c r="BS39" s="634"/>
      <c r="BT39" s="634"/>
      <c r="BU39" s="634"/>
      <c r="BV39" s="181"/>
      <c r="BW39" s="633">
        <f t="shared" si="2"/>
        <v>14</v>
      </c>
      <c r="BX39" s="633"/>
      <c r="BY39" s="634" t="str">
        <f>IF('各会計、関係団体の財政状況及び健全化判断比率'!B73="","",'各会計、関係団体の財政状況及び健全化判断比率'!B73)</f>
        <v>高知県市町村総合事務組合（一般会計）</v>
      </c>
      <c r="BZ39" s="634"/>
      <c r="CA39" s="634"/>
      <c r="CB39" s="634"/>
      <c r="CC39" s="634"/>
      <c r="CD39" s="634"/>
      <c r="CE39" s="634"/>
      <c r="CF39" s="634"/>
      <c r="CG39" s="634"/>
      <c r="CH39" s="634"/>
      <c r="CI39" s="634"/>
      <c r="CJ39" s="634"/>
      <c r="CK39" s="634"/>
      <c r="CL39" s="634"/>
      <c r="CM39" s="634"/>
      <c r="CN39" s="181"/>
      <c r="CO39" s="633" t="str">
        <f t="shared" si="3"/>
        <v/>
      </c>
      <c r="CP39" s="633"/>
      <c r="CQ39" s="634" t="str">
        <f>IF('各会計、関係団体の財政状況及び健全化判断比率'!BS12="","",'各会計、関係団体の財政状況及び健全化判断比率'!BS12)</f>
        <v/>
      </c>
      <c r="CR39" s="634"/>
      <c r="CS39" s="634"/>
      <c r="CT39" s="634"/>
      <c r="CU39" s="634"/>
      <c r="CV39" s="634"/>
      <c r="CW39" s="634"/>
      <c r="CX39" s="634"/>
      <c r="CY39" s="634"/>
      <c r="CZ39" s="634"/>
      <c r="DA39" s="634"/>
      <c r="DB39" s="634"/>
      <c r="DC39" s="634"/>
      <c r="DD39" s="634"/>
      <c r="DE39" s="634"/>
      <c r="DG39" s="635" t="str">
        <f>IF('各会計、関係団体の財政状況及び健全化判断比率'!BR12="","",'各会計、関係団体の財政状況及び健全化判断比率'!BR12)</f>
        <v/>
      </c>
      <c r="DH39" s="635"/>
      <c r="DI39" s="208"/>
    </row>
    <row r="40" spans="1:113" ht="32.25" customHeight="1" x14ac:dyDescent="0.15">
      <c r="A40" s="181"/>
      <c r="B40" s="205"/>
      <c r="C40" s="633" t="str">
        <f t="shared" si="5"/>
        <v/>
      </c>
      <c r="D40" s="633"/>
      <c r="E40" s="634" t="str">
        <f>IF('各会計、関係団体の財政状況及び健全化判断比率'!B13="","",'各会計、関係団体の財政状況及び健全化判断比率'!B13)</f>
        <v/>
      </c>
      <c r="F40" s="634"/>
      <c r="G40" s="634"/>
      <c r="H40" s="634"/>
      <c r="I40" s="634"/>
      <c r="J40" s="634"/>
      <c r="K40" s="634"/>
      <c r="L40" s="634"/>
      <c r="M40" s="634"/>
      <c r="N40" s="634"/>
      <c r="O40" s="634"/>
      <c r="P40" s="634"/>
      <c r="Q40" s="634"/>
      <c r="R40" s="634"/>
      <c r="S40" s="634"/>
      <c r="T40" s="181"/>
      <c r="U40" s="633" t="str">
        <f t="shared" si="4"/>
        <v/>
      </c>
      <c r="V40" s="633"/>
      <c r="W40" s="634"/>
      <c r="X40" s="634"/>
      <c r="Y40" s="634"/>
      <c r="Z40" s="634"/>
      <c r="AA40" s="634"/>
      <c r="AB40" s="634"/>
      <c r="AC40" s="634"/>
      <c r="AD40" s="634"/>
      <c r="AE40" s="634"/>
      <c r="AF40" s="634"/>
      <c r="AG40" s="634"/>
      <c r="AH40" s="634"/>
      <c r="AI40" s="634"/>
      <c r="AJ40" s="634"/>
      <c r="AK40" s="634"/>
      <c r="AL40" s="181"/>
      <c r="AM40" s="633" t="str">
        <f t="shared" si="0"/>
        <v/>
      </c>
      <c r="AN40" s="633"/>
      <c r="AO40" s="634"/>
      <c r="AP40" s="634"/>
      <c r="AQ40" s="634"/>
      <c r="AR40" s="634"/>
      <c r="AS40" s="634"/>
      <c r="AT40" s="634"/>
      <c r="AU40" s="634"/>
      <c r="AV40" s="634"/>
      <c r="AW40" s="634"/>
      <c r="AX40" s="634"/>
      <c r="AY40" s="634"/>
      <c r="AZ40" s="634"/>
      <c r="BA40" s="634"/>
      <c r="BB40" s="634"/>
      <c r="BC40" s="634"/>
      <c r="BD40" s="181"/>
      <c r="BE40" s="633" t="str">
        <f t="shared" si="1"/>
        <v/>
      </c>
      <c r="BF40" s="633"/>
      <c r="BG40" s="634"/>
      <c r="BH40" s="634"/>
      <c r="BI40" s="634"/>
      <c r="BJ40" s="634"/>
      <c r="BK40" s="634"/>
      <c r="BL40" s="634"/>
      <c r="BM40" s="634"/>
      <c r="BN40" s="634"/>
      <c r="BO40" s="634"/>
      <c r="BP40" s="634"/>
      <c r="BQ40" s="634"/>
      <c r="BR40" s="634"/>
      <c r="BS40" s="634"/>
      <c r="BT40" s="634"/>
      <c r="BU40" s="634"/>
      <c r="BV40" s="181"/>
      <c r="BW40" s="633">
        <f t="shared" si="2"/>
        <v>15</v>
      </c>
      <c r="BX40" s="633"/>
      <c r="BY40" s="634" t="str">
        <f>IF('各会計、関係団体の財政状況及び健全化判断比率'!B74="","",'各会計、関係団体の財政状況及び健全化判断比率'!B74)</f>
        <v>高知県市町村総合事務組合（交通災害共済事業特別会計）</v>
      </c>
      <c r="BZ40" s="634"/>
      <c r="CA40" s="634"/>
      <c r="CB40" s="634"/>
      <c r="CC40" s="634"/>
      <c r="CD40" s="634"/>
      <c r="CE40" s="634"/>
      <c r="CF40" s="634"/>
      <c r="CG40" s="634"/>
      <c r="CH40" s="634"/>
      <c r="CI40" s="634"/>
      <c r="CJ40" s="634"/>
      <c r="CK40" s="634"/>
      <c r="CL40" s="634"/>
      <c r="CM40" s="634"/>
      <c r="CN40" s="181"/>
      <c r="CO40" s="633" t="str">
        <f t="shared" si="3"/>
        <v/>
      </c>
      <c r="CP40" s="633"/>
      <c r="CQ40" s="634" t="str">
        <f>IF('各会計、関係団体の財政状況及び健全化判断比率'!BS13="","",'各会計、関係団体の財政状況及び健全化判断比率'!BS13)</f>
        <v/>
      </c>
      <c r="CR40" s="634"/>
      <c r="CS40" s="634"/>
      <c r="CT40" s="634"/>
      <c r="CU40" s="634"/>
      <c r="CV40" s="634"/>
      <c r="CW40" s="634"/>
      <c r="CX40" s="634"/>
      <c r="CY40" s="634"/>
      <c r="CZ40" s="634"/>
      <c r="DA40" s="634"/>
      <c r="DB40" s="634"/>
      <c r="DC40" s="634"/>
      <c r="DD40" s="634"/>
      <c r="DE40" s="634"/>
      <c r="DG40" s="635" t="str">
        <f>IF('各会計、関係団体の財政状況及び健全化判断比率'!BR13="","",'各会計、関係団体の財政状況及び健全化判断比率'!BR13)</f>
        <v/>
      </c>
      <c r="DH40" s="635"/>
      <c r="DI40" s="208"/>
    </row>
    <row r="41" spans="1:113" ht="32.25" customHeight="1" x14ac:dyDescent="0.15">
      <c r="A41" s="181"/>
      <c r="B41" s="205"/>
      <c r="C41" s="633" t="str">
        <f t="shared" si="5"/>
        <v/>
      </c>
      <c r="D41" s="633"/>
      <c r="E41" s="634" t="str">
        <f>IF('各会計、関係団体の財政状況及び健全化判断比率'!B14="","",'各会計、関係団体の財政状況及び健全化判断比率'!B14)</f>
        <v/>
      </c>
      <c r="F41" s="634"/>
      <c r="G41" s="634"/>
      <c r="H41" s="634"/>
      <c r="I41" s="634"/>
      <c r="J41" s="634"/>
      <c r="K41" s="634"/>
      <c r="L41" s="634"/>
      <c r="M41" s="634"/>
      <c r="N41" s="634"/>
      <c r="O41" s="634"/>
      <c r="P41" s="634"/>
      <c r="Q41" s="634"/>
      <c r="R41" s="634"/>
      <c r="S41" s="634"/>
      <c r="T41" s="181"/>
      <c r="U41" s="633" t="str">
        <f t="shared" si="4"/>
        <v/>
      </c>
      <c r="V41" s="633"/>
      <c r="W41" s="634"/>
      <c r="X41" s="634"/>
      <c r="Y41" s="634"/>
      <c r="Z41" s="634"/>
      <c r="AA41" s="634"/>
      <c r="AB41" s="634"/>
      <c r="AC41" s="634"/>
      <c r="AD41" s="634"/>
      <c r="AE41" s="634"/>
      <c r="AF41" s="634"/>
      <c r="AG41" s="634"/>
      <c r="AH41" s="634"/>
      <c r="AI41" s="634"/>
      <c r="AJ41" s="634"/>
      <c r="AK41" s="634"/>
      <c r="AL41" s="181"/>
      <c r="AM41" s="633" t="str">
        <f t="shared" si="0"/>
        <v/>
      </c>
      <c r="AN41" s="633"/>
      <c r="AO41" s="634"/>
      <c r="AP41" s="634"/>
      <c r="AQ41" s="634"/>
      <c r="AR41" s="634"/>
      <c r="AS41" s="634"/>
      <c r="AT41" s="634"/>
      <c r="AU41" s="634"/>
      <c r="AV41" s="634"/>
      <c r="AW41" s="634"/>
      <c r="AX41" s="634"/>
      <c r="AY41" s="634"/>
      <c r="AZ41" s="634"/>
      <c r="BA41" s="634"/>
      <c r="BB41" s="634"/>
      <c r="BC41" s="634"/>
      <c r="BD41" s="181"/>
      <c r="BE41" s="633" t="str">
        <f t="shared" si="1"/>
        <v/>
      </c>
      <c r="BF41" s="633"/>
      <c r="BG41" s="634"/>
      <c r="BH41" s="634"/>
      <c r="BI41" s="634"/>
      <c r="BJ41" s="634"/>
      <c r="BK41" s="634"/>
      <c r="BL41" s="634"/>
      <c r="BM41" s="634"/>
      <c r="BN41" s="634"/>
      <c r="BO41" s="634"/>
      <c r="BP41" s="634"/>
      <c r="BQ41" s="634"/>
      <c r="BR41" s="634"/>
      <c r="BS41" s="634"/>
      <c r="BT41" s="634"/>
      <c r="BU41" s="634"/>
      <c r="BV41" s="181"/>
      <c r="BW41" s="633">
        <f t="shared" si="2"/>
        <v>16</v>
      </c>
      <c r="BX41" s="633"/>
      <c r="BY41" s="634" t="str">
        <f>IF('各会計、関係団体の財政状況及び健全化判断比率'!B75="","",'各会計、関係団体の財政状況及び健全化判断比率'!B75)</f>
        <v>高知県後期高齢者医療広域連合（一般会計）</v>
      </c>
      <c r="BZ41" s="634"/>
      <c r="CA41" s="634"/>
      <c r="CB41" s="634"/>
      <c r="CC41" s="634"/>
      <c r="CD41" s="634"/>
      <c r="CE41" s="634"/>
      <c r="CF41" s="634"/>
      <c r="CG41" s="634"/>
      <c r="CH41" s="634"/>
      <c r="CI41" s="634"/>
      <c r="CJ41" s="634"/>
      <c r="CK41" s="634"/>
      <c r="CL41" s="634"/>
      <c r="CM41" s="634"/>
      <c r="CN41" s="181"/>
      <c r="CO41" s="633" t="str">
        <f t="shared" si="3"/>
        <v/>
      </c>
      <c r="CP41" s="633"/>
      <c r="CQ41" s="634" t="str">
        <f>IF('各会計、関係団体の財政状況及び健全化判断比率'!BS14="","",'各会計、関係団体の財政状況及び健全化判断比率'!BS14)</f>
        <v/>
      </c>
      <c r="CR41" s="634"/>
      <c r="CS41" s="634"/>
      <c r="CT41" s="634"/>
      <c r="CU41" s="634"/>
      <c r="CV41" s="634"/>
      <c r="CW41" s="634"/>
      <c r="CX41" s="634"/>
      <c r="CY41" s="634"/>
      <c r="CZ41" s="634"/>
      <c r="DA41" s="634"/>
      <c r="DB41" s="634"/>
      <c r="DC41" s="634"/>
      <c r="DD41" s="634"/>
      <c r="DE41" s="634"/>
      <c r="DG41" s="635" t="str">
        <f>IF('各会計、関係団体の財政状況及び健全化判断比率'!BR14="","",'各会計、関係団体の財政状況及び健全化判断比率'!BR14)</f>
        <v/>
      </c>
      <c r="DH41" s="635"/>
      <c r="DI41" s="208"/>
    </row>
    <row r="42" spans="1:113" ht="32.25" customHeight="1" x14ac:dyDescent="0.15">
      <c r="B42" s="205"/>
      <c r="C42" s="633" t="str">
        <f t="shared" si="5"/>
        <v/>
      </c>
      <c r="D42" s="633"/>
      <c r="E42" s="634" t="str">
        <f>IF('各会計、関係団体の財政状況及び健全化判断比率'!B15="","",'各会計、関係団体の財政状況及び健全化判断比率'!B15)</f>
        <v/>
      </c>
      <c r="F42" s="634"/>
      <c r="G42" s="634"/>
      <c r="H42" s="634"/>
      <c r="I42" s="634"/>
      <c r="J42" s="634"/>
      <c r="K42" s="634"/>
      <c r="L42" s="634"/>
      <c r="M42" s="634"/>
      <c r="N42" s="634"/>
      <c r="O42" s="634"/>
      <c r="P42" s="634"/>
      <c r="Q42" s="634"/>
      <c r="R42" s="634"/>
      <c r="S42" s="634"/>
      <c r="T42" s="181"/>
      <c r="U42" s="633" t="str">
        <f t="shared" si="4"/>
        <v/>
      </c>
      <c r="V42" s="633"/>
      <c r="W42" s="634"/>
      <c r="X42" s="634"/>
      <c r="Y42" s="634"/>
      <c r="Z42" s="634"/>
      <c r="AA42" s="634"/>
      <c r="AB42" s="634"/>
      <c r="AC42" s="634"/>
      <c r="AD42" s="634"/>
      <c r="AE42" s="634"/>
      <c r="AF42" s="634"/>
      <c r="AG42" s="634"/>
      <c r="AH42" s="634"/>
      <c r="AI42" s="634"/>
      <c r="AJ42" s="634"/>
      <c r="AK42" s="634"/>
      <c r="AL42" s="181"/>
      <c r="AM42" s="633" t="str">
        <f t="shared" si="0"/>
        <v/>
      </c>
      <c r="AN42" s="633"/>
      <c r="AO42" s="634"/>
      <c r="AP42" s="634"/>
      <c r="AQ42" s="634"/>
      <c r="AR42" s="634"/>
      <c r="AS42" s="634"/>
      <c r="AT42" s="634"/>
      <c r="AU42" s="634"/>
      <c r="AV42" s="634"/>
      <c r="AW42" s="634"/>
      <c r="AX42" s="634"/>
      <c r="AY42" s="634"/>
      <c r="AZ42" s="634"/>
      <c r="BA42" s="634"/>
      <c r="BB42" s="634"/>
      <c r="BC42" s="634"/>
      <c r="BD42" s="181"/>
      <c r="BE42" s="633" t="str">
        <f t="shared" si="1"/>
        <v/>
      </c>
      <c r="BF42" s="633"/>
      <c r="BG42" s="634"/>
      <c r="BH42" s="634"/>
      <c r="BI42" s="634"/>
      <c r="BJ42" s="634"/>
      <c r="BK42" s="634"/>
      <c r="BL42" s="634"/>
      <c r="BM42" s="634"/>
      <c r="BN42" s="634"/>
      <c r="BO42" s="634"/>
      <c r="BP42" s="634"/>
      <c r="BQ42" s="634"/>
      <c r="BR42" s="634"/>
      <c r="BS42" s="634"/>
      <c r="BT42" s="634"/>
      <c r="BU42" s="634"/>
      <c r="BV42" s="181"/>
      <c r="BW42" s="633">
        <f t="shared" si="2"/>
        <v>17</v>
      </c>
      <c r="BX42" s="633"/>
      <c r="BY42" s="634" t="str">
        <f>IF('各会計、関係団体の財政状況及び健全化判断比率'!B76="","",'各会計、関係団体の財政状況及び健全化判断比率'!B76)</f>
        <v>高知県後期高齢者医療広域連合（特別会計）</v>
      </c>
      <c r="BZ42" s="634"/>
      <c r="CA42" s="634"/>
      <c r="CB42" s="634"/>
      <c r="CC42" s="634"/>
      <c r="CD42" s="634"/>
      <c r="CE42" s="634"/>
      <c r="CF42" s="634"/>
      <c r="CG42" s="634"/>
      <c r="CH42" s="634"/>
      <c r="CI42" s="634"/>
      <c r="CJ42" s="634"/>
      <c r="CK42" s="634"/>
      <c r="CL42" s="634"/>
      <c r="CM42" s="634"/>
      <c r="CN42" s="181"/>
      <c r="CO42" s="633" t="str">
        <f t="shared" si="3"/>
        <v/>
      </c>
      <c r="CP42" s="633"/>
      <c r="CQ42" s="634" t="str">
        <f>IF('各会計、関係団体の財政状況及び健全化判断比率'!BS15="","",'各会計、関係団体の財政状況及び健全化判断比率'!BS15)</f>
        <v/>
      </c>
      <c r="CR42" s="634"/>
      <c r="CS42" s="634"/>
      <c r="CT42" s="634"/>
      <c r="CU42" s="634"/>
      <c r="CV42" s="634"/>
      <c r="CW42" s="634"/>
      <c r="CX42" s="634"/>
      <c r="CY42" s="634"/>
      <c r="CZ42" s="634"/>
      <c r="DA42" s="634"/>
      <c r="DB42" s="634"/>
      <c r="DC42" s="634"/>
      <c r="DD42" s="634"/>
      <c r="DE42" s="634"/>
      <c r="DG42" s="635" t="str">
        <f>IF('各会計、関係団体の財政状況及び健全化判断比率'!BR15="","",'各会計、関係団体の財政状況及び健全化判断比率'!BR15)</f>
        <v/>
      </c>
      <c r="DH42" s="635"/>
      <c r="DI42" s="208"/>
    </row>
    <row r="43" spans="1:113" ht="32.25" customHeight="1" x14ac:dyDescent="0.15">
      <c r="B43" s="205"/>
      <c r="C43" s="633" t="str">
        <f t="shared" si="5"/>
        <v/>
      </c>
      <c r="D43" s="633"/>
      <c r="E43" s="634" t="str">
        <f>IF('各会計、関係団体の財政状況及び健全化判断比率'!B16="","",'各会計、関係団体の財政状況及び健全化判断比率'!B16)</f>
        <v/>
      </c>
      <c r="F43" s="634"/>
      <c r="G43" s="634"/>
      <c r="H43" s="634"/>
      <c r="I43" s="634"/>
      <c r="J43" s="634"/>
      <c r="K43" s="634"/>
      <c r="L43" s="634"/>
      <c r="M43" s="634"/>
      <c r="N43" s="634"/>
      <c r="O43" s="634"/>
      <c r="P43" s="634"/>
      <c r="Q43" s="634"/>
      <c r="R43" s="634"/>
      <c r="S43" s="634"/>
      <c r="T43" s="181"/>
      <c r="U43" s="633" t="str">
        <f t="shared" si="4"/>
        <v/>
      </c>
      <c r="V43" s="633"/>
      <c r="W43" s="634"/>
      <c r="X43" s="634"/>
      <c r="Y43" s="634"/>
      <c r="Z43" s="634"/>
      <c r="AA43" s="634"/>
      <c r="AB43" s="634"/>
      <c r="AC43" s="634"/>
      <c r="AD43" s="634"/>
      <c r="AE43" s="634"/>
      <c r="AF43" s="634"/>
      <c r="AG43" s="634"/>
      <c r="AH43" s="634"/>
      <c r="AI43" s="634"/>
      <c r="AJ43" s="634"/>
      <c r="AK43" s="634"/>
      <c r="AL43" s="181"/>
      <c r="AM43" s="633" t="str">
        <f t="shared" si="0"/>
        <v/>
      </c>
      <c r="AN43" s="633"/>
      <c r="AO43" s="634"/>
      <c r="AP43" s="634"/>
      <c r="AQ43" s="634"/>
      <c r="AR43" s="634"/>
      <c r="AS43" s="634"/>
      <c r="AT43" s="634"/>
      <c r="AU43" s="634"/>
      <c r="AV43" s="634"/>
      <c r="AW43" s="634"/>
      <c r="AX43" s="634"/>
      <c r="AY43" s="634"/>
      <c r="AZ43" s="634"/>
      <c r="BA43" s="634"/>
      <c r="BB43" s="634"/>
      <c r="BC43" s="634"/>
      <c r="BD43" s="181"/>
      <c r="BE43" s="633" t="str">
        <f t="shared" si="1"/>
        <v/>
      </c>
      <c r="BF43" s="633"/>
      <c r="BG43" s="634"/>
      <c r="BH43" s="634"/>
      <c r="BI43" s="634"/>
      <c r="BJ43" s="634"/>
      <c r="BK43" s="634"/>
      <c r="BL43" s="634"/>
      <c r="BM43" s="634"/>
      <c r="BN43" s="634"/>
      <c r="BO43" s="634"/>
      <c r="BP43" s="634"/>
      <c r="BQ43" s="634"/>
      <c r="BR43" s="634"/>
      <c r="BS43" s="634"/>
      <c r="BT43" s="634"/>
      <c r="BU43" s="634"/>
      <c r="BV43" s="181"/>
      <c r="BW43" s="633" t="str">
        <f t="shared" si="2"/>
        <v/>
      </c>
      <c r="BX43" s="633"/>
      <c r="BY43" s="634" t="str">
        <f>IF('各会計、関係団体の財政状況及び健全化判断比率'!B77="","",'各会計、関係団体の財政状況及び健全化判断比率'!B77)</f>
        <v/>
      </c>
      <c r="BZ43" s="634"/>
      <c r="CA43" s="634"/>
      <c r="CB43" s="634"/>
      <c r="CC43" s="634"/>
      <c r="CD43" s="634"/>
      <c r="CE43" s="634"/>
      <c r="CF43" s="634"/>
      <c r="CG43" s="634"/>
      <c r="CH43" s="634"/>
      <c r="CI43" s="634"/>
      <c r="CJ43" s="634"/>
      <c r="CK43" s="634"/>
      <c r="CL43" s="634"/>
      <c r="CM43" s="634"/>
      <c r="CN43" s="181"/>
      <c r="CO43" s="633" t="str">
        <f t="shared" si="3"/>
        <v/>
      </c>
      <c r="CP43" s="633"/>
      <c r="CQ43" s="634" t="str">
        <f>IF('各会計、関係団体の財政状況及び健全化判断比率'!BS16="","",'各会計、関係団体の財政状況及び健全化判断比率'!BS16)</f>
        <v/>
      </c>
      <c r="CR43" s="634"/>
      <c r="CS43" s="634"/>
      <c r="CT43" s="634"/>
      <c r="CU43" s="634"/>
      <c r="CV43" s="634"/>
      <c r="CW43" s="634"/>
      <c r="CX43" s="634"/>
      <c r="CY43" s="634"/>
      <c r="CZ43" s="634"/>
      <c r="DA43" s="634"/>
      <c r="DB43" s="634"/>
      <c r="DC43" s="634"/>
      <c r="DD43" s="634"/>
      <c r="DE43" s="634"/>
      <c r="DG43" s="635" t="str">
        <f>IF('各会計、関係団体の財政状況及び健全化判断比率'!BR16="","",'各会計、関係団体の財政状況及び健全化判断比率'!BR16)</f>
        <v/>
      </c>
      <c r="DH43" s="635"/>
      <c r="DI43" s="208"/>
    </row>
    <row r="44" spans="1:113" ht="13.5" customHeight="1" thickBot="1" x14ac:dyDescent="0.2">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15"/>
    <row r="46" spans="1:113" x14ac:dyDescent="0.15">
      <c r="B46" s="180" t="s">
        <v>193</v>
      </c>
      <c r="E46" s="636" t="s">
        <v>194</v>
      </c>
      <c r="F46" s="636"/>
      <c r="G46" s="636"/>
      <c r="H46" s="636"/>
      <c r="I46" s="636"/>
      <c r="J46" s="636"/>
      <c r="K46" s="636"/>
      <c r="L46" s="636"/>
      <c r="M46" s="636"/>
      <c r="N46" s="636"/>
      <c r="O46" s="636"/>
      <c r="P46" s="636"/>
      <c r="Q46" s="636"/>
      <c r="R46" s="636"/>
      <c r="S46" s="636"/>
      <c r="T46" s="636"/>
      <c r="U46" s="636"/>
      <c r="V46" s="636"/>
      <c r="W46" s="636"/>
      <c r="X46" s="636"/>
      <c r="Y46" s="636"/>
      <c r="Z46" s="636"/>
      <c r="AA46" s="636"/>
      <c r="AB46" s="636"/>
      <c r="AC46" s="636"/>
      <c r="AD46" s="636"/>
      <c r="AE46" s="636"/>
      <c r="AF46" s="636"/>
      <c r="AG46" s="636"/>
      <c r="AH46" s="636"/>
      <c r="AI46" s="636"/>
      <c r="AJ46" s="636"/>
      <c r="AK46" s="636"/>
      <c r="AL46" s="636"/>
      <c r="AM46" s="636"/>
      <c r="AN46" s="636"/>
      <c r="AO46" s="636"/>
      <c r="AP46" s="636"/>
      <c r="AQ46" s="636"/>
      <c r="AR46" s="636"/>
      <c r="AS46" s="636"/>
      <c r="AT46" s="636"/>
      <c r="AU46" s="636"/>
      <c r="AV46" s="636"/>
      <c r="AW46" s="636"/>
      <c r="AX46" s="636"/>
      <c r="AY46" s="636"/>
      <c r="AZ46" s="636"/>
      <c r="BA46" s="636"/>
      <c r="BB46" s="636"/>
      <c r="BC46" s="636"/>
      <c r="BD46" s="636"/>
      <c r="BE46" s="636"/>
      <c r="BF46" s="636"/>
      <c r="BG46" s="636"/>
      <c r="BH46" s="636"/>
      <c r="BI46" s="636"/>
      <c r="BJ46" s="636"/>
      <c r="BK46" s="636"/>
      <c r="BL46" s="636"/>
      <c r="BM46" s="636"/>
      <c r="BN46" s="636"/>
      <c r="BO46" s="636"/>
      <c r="BP46" s="636"/>
      <c r="BQ46" s="636"/>
      <c r="BR46" s="636"/>
      <c r="BS46" s="636"/>
      <c r="BT46" s="636"/>
      <c r="BU46" s="636"/>
      <c r="BV46" s="636"/>
      <c r="BW46" s="636"/>
      <c r="BX46" s="636"/>
      <c r="BY46" s="636"/>
      <c r="BZ46" s="636"/>
      <c r="CA46" s="636"/>
      <c r="CB46" s="636"/>
      <c r="CC46" s="636"/>
      <c r="CD46" s="636"/>
      <c r="CE46" s="636"/>
      <c r="CF46" s="636"/>
      <c r="CG46" s="636"/>
      <c r="CH46" s="636"/>
      <c r="CI46" s="636"/>
      <c r="CJ46" s="636"/>
      <c r="CK46" s="636"/>
      <c r="CL46" s="636"/>
      <c r="CM46" s="636"/>
      <c r="CN46" s="636"/>
      <c r="CO46" s="636"/>
      <c r="CP46" s="636"/>
      <c r="CQ46" s="636"/>
      <c r="CR46" s="636"/>
      <c r="CS46" s="636"/>
      <c r="CT46" s="636"/>
      <c r="CU46" s="636"/>
      <c r="CV46" s="636"/>
      <c r="CW46" s="636"/>
      <c r="CX46" s="636"/>
      <c r="CY46" s="636"/>
      <c r="CZ46" s="636"/>
      <c r="DA46" s="636"/>
      <c r="DB46" s="636"/>
      <c r="DC46" s="636"/>
      <c r="DD46" s="636"/>
      <c r="DE46" s="636"/>
      <c r="DF46" s="636"/>
      <c r="DG46" s="636"/>
      <c r="DH46" s="636"/>
      <c r="DI46" s="636"/>
    </row>
    <row r="47" spans="1:113" x14ac:dyDescent="0.15">
      <c r="E47" s="636" t="s">
        <v>195</v>
      </c>
      <c r="F47" s="636"/>
      <c r="G47" s="636"/>
      <c r="H47" s="636"/>
      <c r="I47" s="636"/>
      <c r="J47" s="636"/>
      <c r="K47" s="636"/>
      <c r="L47" s="636"/>
      <c r="M47" s="636"/>
      <c r="N47" s="636"/>
      <c r="O47" s="636"/>
      <c r="P47" s="636"/>
      <c r="Q47" s="636"/>
      <c r="R47" s="636"/>
      <c r="S47" s="636"/>
      <c r="T47" s="636"/>
      <c r="U47" s="636"/>
      <c r="V47" s="636"/>
      <c r="W47" s="636"/>
      <c r="X47" s="636"/>
      <c r="Y47" s="636"/>
      <c r="Z47" s="636"/>
      <c r="AA47" s="636"/>
      <c r="AB47" s="636"/>
      <c r="AC47" s="636"/>
      <c r="AD47" s="636"/>
      <c r="AE47" s="636"/>
      <c r="AF47" s="636"/>
      <c r="AG47" s="636"/>
      <c r="AH47" s="636"/>
      <c r="AI47" s="636"/>
      <c r="AJ47" s="636"/>
      <c r="AK47" s="636"/>
      <c r="AL47" s="636"/>
      <c r="AM47" s="636"/>
      <c r="AN47" s="636"/>
      <c r="AO47" s="636"/>
      <c r="AP47" s="636"/>
      <c r="AQ47" s="636"/>
      <c r="AR47" s="636"/>
      <c r="AS47" s="636"/>
      <c r="AT47" s="636"/>
      <c r="AU47" s="636"/>
      <c r="AV47" s="636"/>
      <c r="AW47" s="636"/>
      <c r="AX47" s="636"/>
      <c r="AY47" s="636"/>
      <c r="AZ47" s="636"/>
      <c r="BA47" s="636"/>
      <c r="BB47" s="636"/>
      <c r="BC47" s="636"/>
      <c r="BD47" s="636"/>
      <c r="BE47" s="636"/>
      <c r="BF47" s="636"/>
      <c r="BG47" s="636"/>
      <c r="BH47" s="636"/>
      <c r="BI47" s="636"/>
      <c r="BJ47" s="636"/>
      <c r="BK47" s="636"/>
      <c r="BL47" s="636"/>
      <c r="BM47" s="636"/>
      <c r="BN47" s="636"/>
      <c r="BO47" s="636"/>
      <c r="BP47" s="636"/>
      <c r="BQ47" s="636"/>
      <c r="BR47" s="636"/>
      <c r="BS47" s="636"/>
      <c r="BT47" s="636"/>
      <c r="BU47" s="636"/>
      <c r="BV47" s="636"/>
      <c r="BW47" s="636"/>
      <c r="BX47" s="636"/>
      <c r="BY47" s="636"/>
      <c r="BZ47" s="636"/>
      <c r="CA47" s="636"/>
      <c r="CB47" s="636"/>
      <c r="CC47" s="636"/>
      <c r="CD47" s="636"/>
      <c r="CE47" s="636"/>
      <c r="CF47" s="636"/>
      <c r="CG47" s="636"/>
      <c r="CH47" s="636"/>
      <c r="CI47" s="636"/>
      <c r="CJ47" s="636"/>
      <c r="CK47" s="636"/>
      <c r="CL47" s="636"/>
      <c r="CM47" s="636"/>
      <c r="CN47" s="636"/>
      <c r="CO47" s="636"/>
      <c r="CP47" s="636"/>
      <c r="CQ47" s="636"/>
      <c r="CR47" s="636"/>
      <c r="CS47" s="636"/>
      <c r="CT47" s="636"/>
      <c r="CU47" s="636"/>
      <c r="CV47" s="636"/>
      <c r="CW47" s="636"/>
      <c r="CX47" s="636"/>
      <c r="CY47" s="636"/>
      <c r="CZ47" s="636"/>
      <c r="DA47" s="636"/>
      <c r="DB47" s="636"/>
      <c r="DC47" s="636"/>
      <c r="DD47" s="636"/>
      <c r="DE47" s="636"/>
      <c r="DF47" s="636"/>
      <c r="DG47" s="636"/>
      <c r="DH47" s="636"/>
      <c r="DI47" s="636"/>
    </row>
    <row r="48" spans="1:113" x14ac:dyDescent="0.15">
      <c r="E48" s="636" t="s">
        <v>196</v>
      </c>
      <c r="F48" s="636"/>
      <c r="G48" s="636"/>
      <c r="H48" s="636"/>
      <c r="I48" s="636"/>
      <c r="J48" s="636"/>
      <c r="K48" s="636"/>
      <c r="L48" s="636"/>
      <c r="M48" s="636"/>
      <c r="N48" s="636"/>
      <c r="O48" s="636"/>
      <c r="P48" s="636"/>
      <c r="Q48" s="636"/>
      <c r="R48" s="636"/>
      <c r="S48" s="636"/>
      <c r="T48" s="636"/>
      <c r="U48" s="636"/>
      <c r="V48" s="636"/>
      <c r="W48" s="636"/>
      <c r="X48" s="636"/>
      <c r="Y48" s="636"/>
      <c r="Z48" s="636"/>
      <c r="AA48" s="636"/>
      <c r="AB48" s="636"/>
      <c r="AC48" s="636"/>
      <c r="AD48" s="636"/>
      <c r="AE48" s="636"/>
      <c r="AF48" s="636"/>
      <c r="AG48" s="636"/>
      <c r="AH48" s="636"/>
      <c r="AI48" s="636"/>
      <c r="AJ48" s="636"/>
      <c r="AK48" s="636"/>
      <c r="AL48" s="636"/>
      <c r="AM48" s="636"/>
      <c r="AN48" s="636"/>
      <c r="AO48" s="636"/>
      <c r="AP48" s="636"/>
      <c r="AQ48" s="636"/>
      <c r="AR48" s="636"/>
      <c r="AS48" s="636"/>
      <c r="AT48" s="636"/>
      <c r="AU48" s="636"/>
      <c r="AV48" s="636"/>
      <c r="AW48" s="636"/>
      <c r="AX48" s="636"/>
      <c r="AY48" s="636"/>
      <c r="AZ48" s="636"/>
      <c r="BA48" s="636"/>
      <c r="BB48" s="636"/>
      <c r="BC48" s="636"/>
      <c r="BD48" s="636"/>
      <c r="BE48" s="636"/>
      <c r="BF48" s="636"/>
      <c r="BG48" s="636"/>
      <c r="BH48" s="636"/>
      <c r="BI48" s="636"/>
      <c r="BJ48" s="636"/>
      <c r="BK48" s="636"/>
      <c r="BL48" s="636"/>
      <c r="BM48" s="636"/>
      <c r="BN48" s="636"/>
      <c r="BO48" s="636"/>
      <c r="BP48" s="636"/>
      <c r="BQ48" s="636"/>
      <c r="BR48" s="636"/>
      <c r="BS48" s="636"/>
      <c r="BT48" s="636"/>
      <c r="BU48" s="636"/>
      <c r="BV48" s="636"/>
      <c r="BW48" s="636"/>
      <c r="BX48" s="636"/>
      <c r="BY48" s="636"/>
      <c r="BZ48" s="636"/>
      <c r="CA48" s="636"/>
      <c r="CB48" s="636"/>
      <c r="CC48" s="636"/>
      <c r="CD48" s="636"/>
      <c r="CE48" s="636"/>
      <c r="CF48" s="636"/>
      <c r="CG48" s="636"/>
      <c r="CH48" s="636"/>
      <c r="CI48" s="636"/>
      <c r="CJ48" s="636"/>
      <c r="CK48" s="636"/>
      <c r="CL48" s="636"/>
      <c r="CM48" s="636"/>
      <c r="CN48" s="636"/>
      <c r="CO48" s="636"/>
      <c r="CP48" s="636"/>
      <c r="CQ48" s="636"/>
      <c r="CR48" s="636"/>
      <c r="CS48" s="636"/>
      <c r="CT48" s="636"/>
      <c r="CU48" s="636"/>
      <c r="CV48" s="636"/>
      <c r="CW48" s="636"/>
      <c r="CX48" s="636"/>
      <c r="CY48" s="636"/>
      <c r="CZ48" s="636"/>
      <c r="DA48" s="636"/>
      <c r="DB48" s="636"/>
      <c r="DC48" s="636"/>
      <c r="DD48" s="636"/>
      <c r="DE48" s="636"/>
      <c r="DF48" s="636"/>
      <c r="DG48" s="636"/>
      <c r="DH48" s="636"/>
      <c r="DI48" s="636"/>
    </row>
    <row r="49" spans="5:113" x14ac:dyDescent="0.15">
      <c r="E49" s="637" t="s">
        <v>197</v>
      </c>
      <c r="F49" s="637"/>
      <c r="G49" s="637"/>
      <c r="H49" s="637"/>
      <c r="I49" s="637"/>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c r="AO49" s="637"/>
      <c r="AP49" s="637"/>
      <c r="AQ49" s="637"/>
      <c r="AR49" s="637"/>
      <c r="AS49" s="637"/>
      <c r="AT49" s="637"/>
      <c r="AU49" s="637"/>
      <c r="AV49" s="637"/>
      <c r="AW49" s="637"/>
      <c r="AX49" s="637"/>
      <c r="AY49" s="637"/>
      <c r="AZ49" s="637"/>
      <c r="BA49" s="637"/>
      <c r="BB49" s="637"/>
      <c r="BC49" s="637"/>
      <c r="BD49" s="637"/>
      <c r="BE49" s="637"/>
      <c r="BF49" s="637"/>
      <c r="BG49" s="637"/>
      <c r="BH49" s="637"/>
      <c r="BI49" s="637"/>
      <c r="BJ49" s="637"/>
      <c r="BK49" s="637"/>
      <c r="BL49" s="637"/>
      <c r="BM49" s="637"/>
      <c r="BN49" s="637"/>
      <c r="BO49" s="637"/>
      <c r="BP49" s="637"/>
      <c r="BQ49" s="637"/>
      <c r="BR49" s="637"/>
      <c r="BS49" s="637"/>
      <c r="BT49" s="637"/>
      <c r="BU49" s="637"/>
      <c r="BV49" s="637"/>
      <c r="BW49" s="637"/>
      <c r="BX49" s="637"/>
      <c r="BY49" s="637"/>
      <c r="BZ49" s="637"/>
      <c r="CA49" s="637"/>
      <c r="CB49" s="637"/>
      <c r="CC49" s="637"/>
      <c r="CD49" s="637"/>
      <c r="CE49" s="637"/>
      <c r="CF49" s="637"/>
      <c r="CG49" s="637"/>
      <c r="CH49" s="637"/>
      <c r="CI49" s="637"/>
      <c r="CJ49" s="637"/>
      <c r="CK49" s="637"/>
      <c r="CL49" s="637"/>
      <c r="CM49" s="637"/>
      <c r="CN49" s="637"/>
      <c r="CO49" s="637"/>
      <c r="CP49" s="637"/>
      <c r="CQ49" s="637"/>
      <c r="CR49" s="637"/>
      <c r="CS49" s="637"/>
      <c r="CT49" s="637"/>
      <c r="CU49" s="637"/>
      <c r="CV49" s="637"/>
      <c r="CW49" s="637"/>
      <c r="CX49" s="637"/>
      <c r="CY49" s="637"/>
      <c r="CZ49" s="637"/>
      <c r="DA49" s="637"/>
      <c r="DB49" s="637"/>
      <c r="DC49" s="637"/>
      <c r="DD49" s="637"/>
      <c r="DE49" s="637"/>
      <c r="DF49" s="637"/>
      <c r="DG49" s="637"/>
      <c r="DH49" s="637"/>
      <c r="DI49" s="637"/>
    </row>
    <row r="50" spans="5:113" x14ac:dyDescent="0.15">
      <c r="E50" s="636" t="s">
        <v>198</v>
      </c>
      <c r="F50" s="636"/>
      <c r="G50" s="636"/>
      <c r="H50" s="636"/>
      <c r="I50" s="636"/>
      <c r="J50" s="636"/>
      <c r="K50" s="636"/>
      <c r="L50" s="636"/>
      <c r="M50" s="636"/>
      <c r="N50" s="636"/>
      <c r="O50" s="636"/>
      <c r="P50" s="636"/>
      <c r="Q50" s="636"/>
      <c r="R50" s="636"/>
      <c r="S50" s="636"/>
      <c r="T50" s="636"/>
      <c r="U50" s="636"/>
      <c r="V50" s="636"/>
      <c r="W50" s="636"/>
      <c r="X50" s="636"/>
      <c r="Y50" s="636"/>
      <c r="Z50" s="636"/>
      <c r="AA50" s="636"/>
      <c r="AB50" s="636"/>
      <c r="AC50" s="636"/>
      <c r="AD50" s="636"/>
      <c r="AE50" s="636"/>
      <c r="AF50" s="636"/>
      <c r="AG50" s="636"/>
      <c r="AH50" s="636"/>
      <c r="AI50" s="636"/>
      <c r="AJ50" s="636"/>
      <c r="AK50" s="636"/>
      <c r="AL50" s="636"/>
      <c r="AM50" s="636"/>
      <c r="AN50" s="636"/>
      <c r="AO50" s="636"/>
      <c r="AP50" s="636"/>
      <c r="AQ50" s="636"/>
      <c r="AR50" s="636"/>
      <c r="AS50" s="636"/>
      <c r="AT50" s="636"/>
      <c r="AU50" s="636"/>
      <c r="AV50" s="636"/>
      <c r="AW50" s="636"/>
      <c r="AX50" s="636"/>
      <c r="AY50" s="636"/>
      <c r="AZ50" s="636"/>
      <c r="BA50" s="636"/>
      <c r="BB50" s="636"/>
      <c r="BC50" s="636"/>
      <c r="BD50" s="636"/>
      <c r="BE50" s="636"/>
      <c r="BF50" s="636"/>
      <c r="BG50" s="636"/>
      <c r="BH50" s="636"/>
      <c r="BI50" s="636"/>
      <c r="BJ50" s="636"/>
      <c r="BK50" s="636"/>
      <c r="BL50" s="636"/>
      <c r="BM50" s="636"/>
      <c r="BN50" s="636"/>
      <c r="BO50" s="636"/>
      <c r="BP50" s="636"/>
      <c r="BQ50" s="636"/>
      <c r="BR50" s="636"/>
      <c r="BS50" s="636"/>
      <c r="BT50" s="636"/>
      <c r="BU50" s="636"/>
      <c r="BV50" s="636"/>
      <c r="BW50" s="636"/>
      <c r="BX50" s="636"/>
      <c r="BY50" s="636"/>
      <c r="BZ50" s="636"/>
      <c r="CA50" s="636"/>
      <c r="CB50" s="636"/>
      <c r="CC50" s="636"/>
      <c r="CD50" s="636"/>
      <c r="CE50" s="636"/>
      <c r="CF50" s="636"/>
      <c r="CG50" s="636"/>
      <c r="CH50" s="636"/>
      <c r="CI50" s="636"/>
      <c r="CJ50" s="636"/>
      <c r="CK50" s="636"/>
      <c r="CL50" s="636"/>
      <c r="CM50" s="636"/>
      <c r="CN50" s="636"/>
      <c r="CO50" s="636"/>
      <c r="CP50" s="636"/>
      <c r="CQ50" s="636"/>
      <c r="CR50" s="636"/>
      <c r="CS50" s="636"/>
      <c r="CT50" s="636"/>
      <c r="CU50" s="636"/>
      <c r="CV50" s="636"/>
      <c r="CW50" s="636"/>
      <c r="CX50" s="636"/>
      <c r="CY50" s="636"/>
      <c r="CZ50" s="636"/>
      <c r="DA50" s="636"/>
      <c r="DB50" s="636"/>
      <c r="DC50" s="636"/>
      <c r="DD50" s="636"/>
      <c r="DE50" s="636"/>
      <c r="DF50" s="636"/>
      <c r="DG50" s="636"/>
      <c r="DH50" s="636"/>
      <c r="DI50" s="636"/>
    </row>
    <row r="51" spans="5:113" x14ac:dyDescent="0.15">
      <c r="E51" s="636" t="s">
        <v>199</v>
      </c>
      <c r="F51" s="636"/>
      <c r="G51" s="636"/>
      <c r="H51" s="636"/>
      <c r="I51" s="636"/>
      <c r="J51" s="636"/>
      <c r="K51" s="636"/>
      <c r="L51" s="636"/>
      <c r="M51" s="636"/>
      <c r="N51" s="636"/>
      <c r="O51" s="636"/>
      <c r="P51" s="636"/>
      <c r="Q51" s="636"/>
      <c r="R51" s="636"/>
      <c r="S51" s="636"/>
      <c r="T51" s="636"/>
      <c r="U51" s="636"/>
      <c r="V51" s="636"/>
      <c r="W51" s="636"/>
      <c r="X51" s="636"/>
      <c r="Y51" s="636"/>
      <c r="Z51" s="636"/>
      <c r="AA51" s="636"/>
      <c r="AB51" s="636"/>
      <c r="AC51" s="636"/>
      <c r="AD51" s="636"/>
      <c r="AE51" s="636"/>
      <c r="AF51" s="636"/>
      <c r="AG51" s="636"/>
      <c r="AH51" s="636"/>
      <c r="AI51" s="636"/>
      <c r="AJ51" s="636"/>
      <c r="AK51" s="636"/>
      <c r="AL51" s="636"/>
      <c r="AM51" s="636"/>
      <c r="AN51" s="636"/>
      <c r="AO51" s="636"/>
      <c r="AP51" s="636"/>
      <c r="AQ51" s="636"/>
      <c r="AR51" s="636"/>
      <c r="AS51" s="636"/>
      <c r="AT51" s="636"/>
      <c r="AU51" s="636"/>
      <c r="AV51" s="636"/>
      <c r="AW51" s="636"/>
      <c r="AX51" s="636"/>
      <c r="AY51" s="636"/>
      <c r="AZ51" s="636"/>
      <c r="BA51" s="636"/>
      <c r="BB51" s="636"/>
      <c r="BC51" s="636"/>
      <c r="BD51" s="636"/>
      <c r="BE51" s="636"/>
      <c r="BF51" s="636"/>
      <c r="BG51" s="636"/>
      <c r="BH51" s="636"/>
      <c r="BI51" s="636"/>
      <c r="BJ51" s="636"/>
      <c r="BK51" s="636"/>
      <c r="BL51" s="636"/>
      <c r="BM51" s="636"/>
      <c r="BN51" s="636"/>
      <c r="BO51" s="636"/>
      <c r="BP51" s="636"/>
      <c r="BQ51" s="636"/>
      <c r="BR51" s="636"/>
      <c r="BS51" s="636"/>
      <c r="BT51" s="636"/>
      <c r="BU51" s="636"/>
      <c r="BV51" s="636"/>
      <c r="BW51" s="636"/>
      <c r="BX51" s="636"/>
      <c r="BY51" s="636"/>
      <c r="BZ51" s="636"/>
      <c r="CA51" s="636"/>
      <c r="CB51" s="636"/>
      <c r="CC51" s="636"/>
      <c r="CD51" s="636"/>
      <c r="CE51" s="636"/>
      <c r="CF51" s="636"/>
      <c r="CG51" s="636"/>
      <c r="CH51" s="636"/>
      <c r="CI51" s="636"/>
      <c r="CJ51" s="636"/>
      <c r="CK51" s="636"/>
      <c r="CL51" s="636"/>
      <c r="CM51" s="636"/>
      <c r="CN51" s="636"/>
      <c r="CO51" s="636"/>
      <c r="CP51" s="636"/>
      <c r="CQ51" s="636"/>
      <c r="CR51" s="636"/>
      <c r="CS51" s="636"/>
      <c r="CT51" s="636"/>
      <c r="CU51" s="636"/>
      <c r="CV51" s="636"/>
      <c r="CW51" s="636"/>
      <c r="CX51" s="636"/>
      <c r="CY51" s="636"/>
      <c r="CZ51" s="636"/>
      <c r="DA51" s="636"/>
      <c r="DB51" s="636"/>
      <c r="DC51" s="636"/>
      <c r="DD51" s="636"/>
      <c r="DE51" s="636"/>
      <c r="DF51" s="636"/>
      <c r="DG51" s="636"/>
      <c r="DH51" s="636"/>
      <c r="DI51" s="636"/>
    </row>
    <row r="52" spans="5:113" x14ac:dyDescent="0.15">
      <c r="E52" s="636" t="s">
        <v>200</v>
      </c>
      <c r="F52" s="636"/>
      <c r="G52" s="636"/>
      <c r="H52" s="636"/>
      <c r="I52" s="636"/>
      <c r="J52" s="636"/>
      <c r="K52" s="636"/>
      <c r="L52" s="636"/>
      <c r="M52" s="636"/>
      <c r="N52" s="636"/>
      <c r="O52" s="636"/>
      <c r="P52" s="636"/>
      <c r="Q52" s="636"/>
      <c r="R52" s="636"/>
      <c r="S52" s="636"/>
      <c r="T52" s="636"/>
      <c r="U52" s="636"/>
      <c r="V52" s="636"/>
      <c r="W52" s="636"/>
      <c r="X52" s="636"/>
      <c r="Y52" s="636"/>
      <c r="Z52" s="636"/>
      <c r="AA52" s="636"/>
      <c r="AB52" s="636"/>
      <c r="AC52" s="636"/>
      <c r="AD52" s="636"/>
      <c r="AE52" s="636"/>
      <c r="AF52" s="636"/>
      <c r="AG52" s="636"/>
      <c r="AH52" s="636"/>
      <c r="AI52" s="636"/>
      <c r="AJ52" s="636"/>
      <c r="AK52" s="636"/>
      <c r="AL52" s="636"/>
      <c r="AM52" s="636"/>
      <c r="AN52" s="636"/>
      <c r="AO52" s="636"/>
      <c r="AP52" s="636"/>
      <c r="AQ52" s="636"/>
      <c r="AR52" s="636"/>
      <c r="AS52" s="636"/>
      <c r="AT52" s="636"/>
      <c r="AU52" s="636"/>
      <c r="AV52" s="636"/>
      <c r="AW52" s="636"/>
      <c r="AX52" s="636"/>
      <c r="AY52" s="636"/>
      <c r="AZ52" s="636"/>
      <c r="BA52" s="636"/>
      <c r="BB52" s="636"/>
      <c r="BC52" s="636"/>
      <c r="BD52" s="636"/>
      <c r="BE52" s="636"/>
      <c r="BF52" s="636"/>
      <c r="BG52" s="636"/>
      <c r="BH52" s="636"/>
      <c r="BI52" s="636"/>
      <c r="BJ52" s="636"/>
      <c r="BK52" s="636"/>
      <c r="BL52" s="636"/>
      <c r="BM52" s="636"/>
      <c r="BN52" s="636"/>
      <c r="BO52" s="636"/>
      <c r="BP52" s="636"/>
      <c r="BQ52" s="636"/>
      <c r="BR52" s="636"/>
      <c r="BS52" s="636"/>
      <c r="BT52" s="636"/>
      <c r="BU52" s="636"/>
      <c r="BV52" s="636"/>
      <c r="BW52" s="636"/>
      <c r="BX52" s="636"/>
      <c r="BY52" s="636"/>
      <c r="BZ52" s="636"/>
      <c r="CA52" s="636"/>
      <c r="CB52" s="636"/>
      <c r="CC52" s="636"/>
      <c r="CD52" s="636"/>
      <c r="CE52" s="636"/>
      <c r="CF52" s="636"/>
      <c r="CG52" s="636"/>
      <c r="CH52" s="636"/>
      <c r="CI52" s="636"/>
      <c r="CJ52" s="636"/>
      <c r="CK52" s="636"/>
      <c r="CL52" s="636"/>
      <c r="CM52" s="636"/>
      <c r="CN52" s="636"/>
      <c r="CO52" s="636"/>
      <c r="CP52" s="636"/>
      <c r="CQ52" s="636"/>
      <c r="CR52" s="636"/>
      <c r="CS52" s="636"/>
      <c r="CT52" s="636"/>
      <c r="CU52" s="636"/>
      <c r="CV52" s="636"/>
      <c r="CW52" s="636"/>
      <c r="CX52" s="636"/>
      <c r="CY52" s="636"/>
      <c r="CZ52" s="636"/>
      <c r="DA52" s="636"/>
      <c r="DB52" s="636"/>
      <c r="DC52" s="636"/>
      <c r="DD52" s="636"/>
      <c r="DE52" s="636"/>
      <c r="DF52" s="636"/>
      <c r="DG52" s="636"/>
      <c r="DH52" s="636"/>
      <c r="DI52" s="636"/>
    </row>
    <row r="53" spans="5:113" x14ac:dyDescent="0.15">
      <c r="E53" s="636" t="s">
        <v>201</v>
      </c>
      <c r="F53" s="636"/>
      <c r="G53" s="636"/>
      <c r="H53" s="636"/>
      <c r="I53" s="636"/>
      <c r="J53" s="636"/>
      <c r="K53" s="636"/>
      <c r="L53" s="636"/>
      <c r="M53" s="636"/>
      <c r="N53" s="636"/>
      <c r="O53" s="636"/>
      <c r="P53" s="636"/>
      <c r="Q53" s="636"/>
      <c r="R53" s="636"/>
      <c r="S53" s="636"/>
      <c r="T53" s="636"/>
      <c r="U53" s="636"/>
      <c r="V53" s="636"/>
      <c r="W53" s="636"/>
      <c r="X53" s="636"/>
      <c r="Y53" s="636"/>
      <c r="Z53" s="636"/>
      <c r="AA53" s="636"/>
      <c r="AB53" s="636"/>
      <c r="AC53" s="636"/>
      <c r="AD53" s="636"/>
      <c r="AE53" s="636"/>
      <c r="AF53" s="636"/>
      <c r="AG53" s="636"/>
      <c r="AH53" s="636"/>
      <c r="AI53" s="636"/>
      <c r="AJ53" s="636"/>
      <c r="AK53" s="636"/>
      <c r="AL53" s="636"/>
      <c r="AM53" s="636"/>
      <c r="AN53" s="636"/>
      <c r="AO53" s="636"/>
      <c r="AP53" s="636"/>
      <c r="AQ53" s="636"/>
      <c r="AR53" s="636"/>
      <c r="AS53" s="636"/>
      <c r="AT53" s="636"/>
      <c r="AU53" s="636"/>
      <c r="AV53" s="636"/>
      <c r="AW53" s="636"/>
      <c r="AX53" s="636"/>
      <c r="AY53" s="636"/>
      <c r="AZ53" s="636"/>
      <c r="BA53" s="636"/>
      <c r="BB53" s="636"/>
      <c r="BC53" s="636"/>
      <c r="BD53" s="636"/>
      <c r="BE53" s="636"/>
      <c r="BF53" s="636"/>
      <c r="BG53" s="636"/>
      <c r="BH53" s="636"/>
      <c r="BI53" s="636"/>
      <c r="BJ53" s="636"/>
      <c r="BK53" s="636"/>
      <c r="BL53" s="636"/>
      <c r="BM53" s="636"/>
      <c r="BN53" s="636"/>
      <c r="BO53" s="636"/>
      <c r="BP53" s="636"/>
      <c r="BQ53" s="636"/>
      <c r="BR53" s="636"/>
      <c r="BS53" s="636"/>
      <c r="BT53" s="636"/>
      <c r="BU53" s="636"/>
      <c r="BV53" s="636"/>
      <c r="BW53" s="636"/>
      <c r="BX53" s="636"/>
      <c r="BY53" s="636"/>
      <c r="BZ53" s="636"/>
      <c r="CA53" s="636"/>
      <c r="CB53" s="636"/>
      <c r="CC53" s="636"/>
      <c r="CD53" s="636"/>
      <c r="CE53" s="636"/>
      <c r="CF53" s="636"/>
      <c r="CG53" s="636"/>
      <c r="CH53" s="636"/>
      <c r="CI53" s="636"/>
      <c r="CJ53" s="636"/>
      <c r="CK53" s="636"/>
      <c r="CL53" s="636"/>
      <c r="CM53" s="636"/>
      <c r="CN53" s="636"/>
      <c r="CO53" s="636"/>
      <c r="CP53" s="636"/>
      <c r="CQ53" s="636"/>
      <c r="CR53" s="636"/>
      <c r="CS53" s="636"/>
      <c r="CT53" s="636"/>
      <c r="CU53" s="636"/>
      <c r="CV53" s="636"/>
      <c r="CW53" s="636"/>
      <c r="CX53" s="636"/>
      <c r="CY53" s="636"/>
      <c r="CZ53" s="636"/>
      <c r="DA53" s="636"/>
      <c r="DB53" s="636"/>
      <c r="DC53" s="636"/>
      <c r="DD53" s="636"/>
      <c r="DE53" s="636"/>
      <c r="DF53" s="636"/>
      <c r="DG53" s="636"/>
      <c r="DH53" s="636"/>
      <c r="DI53" s="636"/>
    </row>
    <row r="54" spans="5:113" x14ac:dyDescent="0.15"/>
    <row r="55" spans="5:113" x14ac:dyDescent="0.15"/>
    <row r="56" spans="5:113" x14ac:dyDescent="0.15"/>
  </sheetData>
  <sheetProtection algorithmName="SHA-512" hashValue="MQ22Rct11xPzEZHG5JQ6E/dKgxtzeFIOdD3xXq3dl35AdjpbhzcnNGzgbwjO74QThw2lyR3z60cwGUMtTDUt/w==" saltValue="MG+JdIUGiLWJia1jxoAPY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1" width="1.625" style="214" customWidth="1"/>
    <col min="2" max="2" width="2.375" style="214" customWidth="1"/>
    <col min="3" max="16" width="2.625" style="214" customWidth="1"/>
    <col min="17" max="17" width="2.375" style="214" customWidth="1"/>
    <col min="18" max="95" width="1.625" style="214" customWidth="1"/>
    <col min="96" max="133" width="1.625" style="226" customWidth="1"/>
    <col min="134" max="143" width="1.625" style="214" customWidth="1"/>
    <col min="144" max="16384" width="0" style="214" hidden="1"/>
  </cols>
  <sheetData>
    <row r="1" spans="2:143" ht="22.5" customHeight="1" thickBot="1" x14ac:dyDescent="0.2">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638" t="s">
        <v>202</v>
      </c>
      <c r="DI1" s="639"/>
      <c r="DJ1" s="639"/>
      <c r="DK1" s="639"/>
      <c r="DL1" s="639"/>
      <c r="DM1" s="639"/>
      <c r="DN1" s="640"/>
      <c r="DO1" s="214"/>
      <c r="DP1" s="638" t="s">
        <v>203</v>
      </c>
      <c r="DQ1" s="639"/>
      <c r="DR1" s="639"/>
      <c r="DS1" s="639"/>
      <c r="DT1" s="639"/>
      <c r="DU1" s="639"/>
      <c r="DV1" s="639"/>
      <c r="DW1" s="639"/>
      <c r="DX1" s="639"/>
      <c r="DY1" s="639"/>
      <c r="DZ1" s="639"/>
      <c r="EA1" s="639"/>
      <c r="EB1" s="639"/>
      <c r="EC1" s="640"/>
      <c r="ED1" s="213"/>
      <c r="EE1" s="213"/>
      <c r="EF1" s="213"/>
      <c r="EG1" s="213"/>
      <c r="EH1" s="213"/>
      <c r="EI1" s="213"/>
      <c r="EJ1" s="213"/>
      <c r="EK1" s="213"/>
      <c r="EL1" s="213"/>
      <c r="EM1" s="213"/>
    </row>
    <row r="2" spans="2:143" ht="22.5" customHeight="1" x14ac:dyDescent="0.15">
      <c r="B2" s="215" t="s">
        <v>204</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15">
      <c r="B3" s="641" t="s">
        <v>205</v>
      </c>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1" t="s">
        <v>206</v>
      </c>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3"/>
      <c r="CD3" s="641" t="s">
        <v>207</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15">
      <c r="B4" s="641" t="s">
        <v>1</v>
      </c>
      <c r="C4" s="642"/>
      <c r="D4" s="642"/>
      <c r="E4" s="642"/>
      <c r="F4" s="642"/>
      <c r="G4" s="642"/>
      <c r="H4" s="642"/>
      <c r="I4" s="642"/>
      <c r="J4" s="642"/>
      <c r="K4" s="642"/>
      <c r="L4" s="642"/>
      <c r="M4" s="642"/>
      <c r="N4" s="642"/>
      <c r="O4" s="642"/>
      <c r="P4" s="642"/>
      <c r="Q4" s="643"/>
      <c r="R4" s="641" t="s">
        <v>208</v>
      </c>
      <c r="S4" s="642"/>
      <c r="T4" s="642"/>
      <c r="U4" s="642"/>
      <c r="V4" s="642"/>
      <c r="W4" s="642"/>
      <c r="X4" s="642"/>
      <c r="Y4" s="643"/>
      <c r="Z4" s="641" t="s">
        <v>209</v>
      </c>
      <c r="AA4" s="642"/>
      <c r="AB4" s="642"/>
      <c r="AC4" s="643"/>
      <c r="AD4" s="641" t="s">
        <v>210</v>
      </c>
      <c r="AE4" s="642"/>
      <c r="AF4" s="642"/>
      <c r="AG4" s="642"/>
      <c r="AH4" s="642"/>
      <c r="AI4" s="642"/>
      <c r="AJ4" s="642"/>
      <c r="AK4" s="643"/>
      <c r="AL4" s="641" t="s">
        <v>209</v>
      </c>
      <c r="AM4" s="642"/>
      <c r="AN4" s="642"/>
      <c r="AO4" s="643"/>
      <c r="AP4" s="644" t="s">
        <v>211</v>
      </c>
      <c r="AQ4" s="644"/>
      <c r="AR4" s="644"/>
      <c r="AS4" s="644"/>
      <c r="AT4" s="644"/>
      <c r="AU4" s="644"/>
      <c r="AV4" s="644"/>
      <c r="AW4" s="644"/>
      <c r="AX4" s="644"/>
      <c r="AY4" s="644"/>
      <c r="AZ4" s="644"/>
      <c r="BA4" s="644"/>
      <c r="BB4" s="644"/>
      <c r="BC4" s="644"/>
      <c r="BD4" s="644"/>
      <c r="BE4" s="644"/>
      <c r="BF4" s="644"/>
      <c r="BG4" s="644" t="s">
        <v>212</v>
      </c>
      <c r="BH4" s="644"/>
      <c r="BI4" s="644"/>
      <c r="BJ4" s="644"/>
      <c r="BK4" s="644"/>
      <c r="BL4" s="644"/>
      <c r="BM4" s="644"/>
      <c r="BN4" s="644"/>
      <c r="BO4" s="644" t="s">
        <v>209</v>
      </c>
      <c r="BP4" s="644"/>
      <c r="BQ4" s="644"/>
      <c r="BR4" s="644"/>
      <c r="BS4" s="644" t="s">
        <v>213</v>
      </c>
      <c r="BT4" s="644"/>
      <c r="BU4" s="644"/>
      <c r="BV4" s="644"/>
      <c r="BW4" s="644"/>
      <c r="BX4" s="644"/>
      <c r="BY4" s="644"/>
      <c r="BZ4" s="644"/>
      <c r="CA4" s="644"/>
      <c r="CB4" s="644"/>
      <c r="CD4" s="641" t="s">
        <v>214</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ht="11.25" customHeight="1" x14ac:dyDescent="0.15">
      <c r="B5" s="645" t="s">
        <v>215</v>
      </c>
      <c r="C5" s="646"/>
      <c r="D5" s="646"/>
      <c r="E5" s="646"/>
      <c r="F5" s="646"/>
      <c r="G5" s="646"/>
      <c r="H5" s="646"/>
      <c r="I5" s="646"/>
      <c r="J5" s="646"/>
      <c r="K5" s="646"/>
      <c r="L5" s="646"/>
      <c r="M5" s="646"/>
      <c r="N5" s="646"/>
      <c r="O5" s="646"/>
      <c r="P5" s="646"/>
      <c r="Q5" s="647"/>
      <c r="R5" s="648">
        <v>449442</v>
      </c>
      <c r="S5" s="649"/>
      <c r="T5" s="649"/>
      <c r="U5" s="649"/>
      <c r="V5" s="649"/>
      <c r="W5" s="649"/>
      <c r="X5" s="649"/>
      <c r="Y5" s="650"/>
      <c r="Z5" s="651">
        <v>7.9</v>
      </c>
      <c r="AA5" s="651"/>
      <c r="AB5" s="651"/>
      <c r="AC5" s="651"/>
      <c r="AD5" s="652">
        <v>449442</v>
      </c>
      <c r="AE5" s="652"/>
      <c r="AF5" s="652"/>
      <c r="AG5" s="652"/>
      <c r="AH5" s="652"/>
      <c r="AI5" s="652"/>
      <c r="AJ5" s="652"/>
      <c r="AK5" s="652"/>
      <c r="AL5" s="653">
        <v>15.4</v>
      </c>
      <c r="AM5" s="654"/>
      <c r="AN5" s="654"/>
      <c r="AO5" s="655"/>
      <c r="AP5" s="645" t="s">
        <v>216</v>
      </c>
      <c r="AQ5" s="646"/>
      <c r="AR5" s="646"/>
      <c r="AS5" s="646"/>
      <c r="AT5" s="646"/>
      <c r="AU5" s="646"/>
      <c r="AV5" s="646"/>
      <c r="AW5" s="646"/>
      <c r="AX5" s="646"/>
      <c r="AY5" s="646"/>
      <c r="AZ5" s="646"/>
      <c r="BA5" s="646"/>
      <c r="BB5" s="646"/>
      <c r="BC5" s="646"/>
      <c r="BD5" s="646"/>
      <c r="BE5" s="646"/>
      <c r="BF5" s="647"/>
      <c r="BG5" s="659">
        <v>449442</v>
      </c>
      <c r="BH5" s="660"/>
      <c r="BI5" s="660"/>
      <c r="BJ5" s="660"/>
      <c r="BK5" s="660"/>
      <c r="BL5" s="660"/>
      <c r="BM5" s="660"/>
      <c r="BN5" s="661"/>
      <c r="BO5" s="662">
        <v>100</v>
      </c>
      <c r="BP5" s="662"/>
      <c r="BQ5" s="662"/>
      <c r="BR5" s="662"/>
      <c r="BS5" s="663">
        <v>1366</v>
      </c>
      <c r="BT5" s="663"/>
      <c r="BU5" s="663"/>
      <c r="BV5" s="663"/>
      <c r="BW5" s="663"/>
      <c r="BX5" s="663"/>
      <c r="BY5" s="663"/>
      <c r="BZ5" s="663"/>
      <c r="CA5" s="663"/>
      <c r="CB5" s="667"/>
      <c r="CD5" s="641" t="s">
        <v>211</v>
      </c>
      <c r="CE5" s="642"/>
      <c r="CF5" s="642"/>
      <c r="CG5" s="642"/>
      <c r="CH5" s="642"/>
      <c r="CI5" s="642"/>
      <c r="CJ5" s="642"/>
      <c r="CK5" s="642"/>
      <c r="CL5" s="642"/>
      <c r="CM5" s="642"/>
      <c r="CN5" s="642"/>
      <c r="CO5" s="642"/>
      <c r="CP5" s="642"/>
      <c r="CQ5" s="643"/>
      <c r="CR5" s="641" t="s">
        <v>217</v>
      </c>
      <c r="CS5" s="642"/>
      <c r="CT5" s="642"/>
      <c r="CU5" s="642"/>
      <c r="CV5" s="642"/>
      <c r="CW5" s="642"/>
      <c r="CX5" s="642"/>
      <c r="CY5" s="643"/>
      <c r="CZ5" s="641" t="s">
        <v>209</v>
      </c>
      <c r="DA5" s="642"/>
      <c r="DB5" s="642"/>
      <c r="DC5" s="643"/>
      <c r="DD5" s="641" t="s">
        <v>218</v>
      </c>
      <c r="DE5" s="642"/>
      <c r="DF5" s="642"/>
      <c r="DG5" s="642"/>
      <c r="DH5" s="642"/>
      <c r="DI5" s="642"/>
      <c r="DJ5" s="642"/>
      <c r="DK5" s="642"/>
      <c r="DL5" s="642"/>
      <c r="DM5" s="642"/>
      <c r="DN5" s="642"/>
      <c r="DO5" s="642"/>
      <c r="DP5" s="643"/>
      <c r="DQ5" s="641" t="s">
        <v>219</v>
      </c>
      <c r="DR5" s="642"/>
      <c r="DS5" s="642"/>
      <c r="DT5" s="642"/>
      <c r="DU5" s="642"/>
      <c r="DV5" s="642"/>
      <c r="DW5" s="642"/>
      <c r="DX5" s="642"/>
      <c r="DY5" s="642"/>
      <c r="DZ5" s="642"/>
      <c r="EA5" s="642"/>
      <c r="EB5" s="642"/>
      <c r="EC5" s="643"/>
    </row>
    <row r="6" spans="2:143" ht="11.25" customHeight="1" x14ac:dyDescent="0.15">
      <c r="B6" s="656" t="s">
        <v>220</v>
      </c>
      <c r="C6" s="657"/>
      <c r="D6" s="657"/>
      <c r="E6" s="657"/>
      <c r="F6" s="657"/>
      <c r="G6" s="657"/>
      <c r="H6" s="657"/>
      <c r="I6" s="657"/>
      <c r="J6" s="657"/>
      <c r="K6" s="657"/>
      <c r="L6" s="657"/>
      <c r="M6" s="657"/>
      <c r="N6" s="657"/>
      <c r="O6" s="657"/>
      <c r="P6" s="657"/>
      <c r="Q6" s="658"/>
      <c r="R6" s="659">
        <v>52969</v>
      </c>
      <c r="S6" s="660"/>
      <c r="T6" s="660"/>
      <c r="U6" s="660"/>
      <c r="V6" s="660"/>
      <c r="W6" s="660"/>
      <c r="X6" s="660"/>
      <c r="Y6" s="661"/>
      <c r="Z6" s="662">
        <v>0.9</v>
      </c>
      <c r="AA6" s="662"/>
      <c r="AB6" s="662"/>
      <c r="AC6" s="662"/>
      <c r="AD6" s="663">
        <v>52969</v>
      </c>
      <c r="AE6" s="663"/>
      <c r="AF6" s="663"/>
      <c r="AG6" s="663"/>
      <c r="AH6" s="663"/>
      <c r="AI6" s="663"/>
      <c r="AJ6" s="663"/>
      <c r="AK6" s="663"/>
      <c r="AL6" s="664">
        <v>1.8</v>
      </c>
      <c r="AM6" s="665"/>
      <c r="AN6" s="665"/>
      <c r="AO6" s="666"/>
      <c r="AP6" s="656" t="s">
        <v>221</v>
      </c>
      <c r="AQ6" s="657"/>
      <c r="AR6" s="657"/>
      <c r="AS6" s="657"/>
      <c r="AT6" s="657"/>
      <c r="AU6" s="657"/>
      <c r="AV6" s="657"/>
      <c r="AW6" s="657"/>
      <c r="AX6" s="657"/>
      <c r="AY6" s="657"/>
      <c r="AZ6" s="657"/>
      <c r="BA6" s="657"/>
      <c r="BB6" s="657"/>
      <c r="BC6" s="657"/>
      <c r="BD6" s="657"/>
      <c r="BE6" s="657"/>
      <c r="BF6" s="658"/>
      <c r="BG6" s="659">
        <v>449442</v>
      </c>
      <c r="BH6" s="660"/>
      <c r="BI6" s="660"/>
      <c r="BJ6" s="660"/>
      <c r="BK6" s="660"/>
      <c r="BL6" s="660"/>
      <c r="BM6" s="660"/>
      <c r="BN6" s="661"/>
      <c r="BO6" s="662">
        <v>100</v>
      </c>
      <c r="BP6" s="662"/>
      <c r="BQ6" s="662"/>
      <c r="BR6" s="662"/>
      <c r="BS6" s="663">
        <v>1366</v>
      </c>
      <c r="BT6" s="663"/>
      <c r="BU6" s="663"/>
      <c r="BV6" s="663"/>
      <c r="BW6" s="663"/>
      <c r="BX6" s="663"/>
      <c r="BY6" s="663"/>
      <c r="BZ6" s="663"/>
      <c r="CA6" s="663"/>
      <c r="CB6" s="667"/>
      <c r="CD6" s="645" t="s">
        <v>222</v>
      </c>
      <c r="CE6" s="646"/>
      <c r="CF6" s="646"/>
      <c r="CG6" s="646"/>
      <c r="CH6" s="646"/>
      <c r="CI6" s="646"/>
      <c r="CJ6" s="646"/>
      <c r="CK6" s="646"/>
      <c r="CL6" s="646"/>
      <c r="CM6" s="646"/>
      <c r="CN6" s="646"/>
      <c r="CO6" s="646"/>
      <c r="CP6" s="646"/>
      <c r="CQ6" s="647"/>
      <c r="CR6" s="659">
        <v>47427</v>
      </c>
      <c r="CS6" s="660"/>
      <c r="CT6" s="660"/>
      <c r="CU6" s="660"/>
      <c r="CV6" s="660"/>
      <c r="CW6" s="660"/>
      <c r="CX6" s="660"/>
      <c r="CY6" s="661"/>
      <c r="CZ6" s="653">
        <v>0.9</v>
      </c>
      <c r="DA6" s="654"/>
      <c r="DB6" s="654"/>
      <c r="DC6" s="670"/>
      <c r="DD6" s="668" t="s">
        <v>122</v>
      </c>
      <c r="DE6" s="660"/>
      <c r="DF6" s="660"/>
      <c r="DG6" s="660"/>
      <c r="DH6" s="660"/>
      <c r="DI6" s="660"/>
      <c r="DJ6" s="660"/>
      <c r="DK6" s="660"/>
      <c r="DL6" s="660"/>
      <c r="DM6" s="660"/>
      <c r="DN6" s="660"/>
      <c r="DO6" s="660"/>
      <c r="DP6" s="661"/>
      <c r="DQ6" s="668">
        <v>47427</v>
      </c>
      <c r="DR6" s="660"/>
      <c r="DS6" s="660"/>
      <c r="DT6" s="660"/>
      <c r="DU6" s="660"/>
      <c r="DV6" s="660"/>
      <c r="DW6" s="660"/>
      <c r="DX6" s="660"/>
      <c r="DY6" s="660"/>
      <c r="DZ6" s="660"/>
      <c r="EA6" s="660"/>
      <c r="EB6" s="660"/>
      <c r="EC6" s="669"/>
    </row>
    <row r="7" spans="2:143" ht="11.25" customHeight="1" x14ac:dyDescent="0.15">
      <c r="B7" s="656" t="s">
        <v>223</v>
      </c>
      <c r="C7" s="657"/>
      <c r="D7" s="657"/>
      <c r="E7" s="657"/>
      <c r="F7" s="657"/>
      <c r="G7" s="657"/>
      <c r="H7" s="657"/>
      <c r="I7" s="657"/>
      <c r="J7" s="657"/>
      <c r="K7" s="657"/>
      <c r="L7" s="657"/>
      <c r="M7" s="657"/>
      <c r="N7" s="657"/>
      <c r="O7" s="657"/>
      <c r="P7" s="657"/>
      <c r="Q7" s="658"/>
      <c r="R7" s="659">
        <v>315</v>
      </c>
      <c r="S7" s="660"/>
      <c r="T7" s="660"/>
      <c r="U7" s="660"/>
      <c r="V7" s="660"/>
      <c r="W7" s="660"/>
      <c r="X7" s="660"/>
      <c r="Y7" s="661"/>
      <c r="Z7" s="662">
        <v>0</v>
      </c>
      <c r="AA7" s="662"/>
      <c r="AB7" s="662"/>
      <c r="AC7" s="662"/>
      <c r="AD7" s="663">
        <v>315</v>
      </c>
      <c r="AE7" s="663"/>
      <c r="AF7" s="663"/>
      <c r="AG7" s="663"/>
      <c r="AH7" s="663"/>
      <c r="AI7" s="663"/>
      <c r="AJ7" s="663"/>
      <c r="AK7" s="663"/>
      <c r="AL7" s="664">
        <v>0</v>
      </c>
      <c r="AM7" s="665"/>
      <c r="AN7" s="665"/>
      <c r="AO7" s="666"/>
      <c r="AP7" s="656" t="s">
        <v>224</v>
      </c>
      <c r="AQ7" s="657"/>
      <c r="AR7" s="657"/>
      <c r="AS7" s="657"/>
      <c r="AT7" s="657"/>
      <c r="AU7" s="657"/>
      <c r="AV7" s="657"/>
      <c r="AW7" s="657"/>
      <c r="AX7" s="657"/>
      <c r="AY7" s="657"/>
      <c r="AZ7" s="657"/>
      <c r="BA7" s="657"/>
      <c r="BB7" s="657"/>
      <c r="BC7" s="657"/>
      <c r="BD7" s="657"/>
      <c r="BE7" s="657"/>
      <c r="BF7" s="658"/>
      <c r="BG7" s="659">
        <v>157404</v>
      </c>
      <c r="BH7" s="660"/>
      <c r="BI7" s="660"/>
      <c r="BJ7" s="660"/>
      <c r="BK7" s="660"/>
      <c r="BL7" s="660"/>
      <c r="BM7" s="660"/>
      <c r="BN7" s="661"/>
      <c r="BO7" s="662">
        <v>35</v>
      </c>
      <c r="BP7" s="662"/>
      <c r="BQ7" s="662"/>
      <c r="BR7" s="662"/>
      <c r="BS7" s="663">
        <v>1366</v>
      </c>
      <c r="BT7" s="663"/>
      <c r="BU7" s="663"/>
      <c r="BV7" s="663"/>
      <c r="BW7" s="663"/>
      <c r="BX7" s="663"/>
      <c r="BY7" s="663"/>
      <c r="BZ7" s="663"/>
      <c r="CA7" s="663"/>
      <c r="CB7" s="667"/>
      <c r="CD7" s="656" t="s">
        <v>225</v>
      </c>
      <c r="CE7" s="657"/>
      <c r="CF7" s="657"/>
      <c r="CG7" s="657"/>
      <c r="CH7" s="657"/>
      <c r="CI7" s="657"/>
      <c r="CJ7" s="657"/>
      <c r="CK7" s="657"/>
      <c r="CL7" s="657"/>
      <c r="CM7" s="657"/>
      <c r="CN7" s="657"/>
      <c r="CO7" s="657"/>
      <c r="CP7" s="657"/>
      <c r="CQ7" s="658"/>
      <c r="CR7" s="659">
        <v>1517123</v>
      </c>
      <c r="CS7" s="660"/>
      <c r="CT7" s="660"/>
      <c r="CU7" s="660"/>
      <c r="CV7" s="660"/>
      <c r="CW7" s="660"/>
      <c r="CX7" s="660"/>
      <c r="CY7" s="661"/>
      <c r="CZ7" s="662">
        <v>28.6</v>
      </c>
      <c r="DA7" s="662"/>
      <c r="DB7" s="662"/>
      <c r="DC7" s="662"/>
      <c r="DD7" s="668">
        <v>134608</v>
      </c>
      <c r="DE7" s="660"/>
      <c r="DF7" s="660"/>
      <c r="DG7" s="660"/>
      <c r="DH7" s="660"/>
      <c r="DI7" s="660"/>
      <c r="DJ7" s="660"/>
      <c r="DK7" s="660"/>
      <c r="DL7" s="660"/>
      <c r="DM7" s="660"/>
      <c r="DN7" s="660"/>
      <c r="DO7" s="660"/>
      <c r="DP7" s="661"/>
      <c r="DQ7" s="668">
        <v>965878</v>
      </c>
      <c r="DR7" s="660"/>
      <c r="DS7" s="660"/>
      <c r="DT7" s="660"/>
      <c r="DU7" s="660"/>
      <c r="DV7" s="660"/>
      <c r="DW7" s="660"/>
      <c r="DX7" s="660"/>
      <c r="DY7" s="660"/>
      <c r="DZ7" s="660"/>
      <c r="EA7" s="660"/>
      <c r="EB7" s="660"/>
      <c r="EC7" s="669"/>
    </row>
    <row r="8" spans="2:143" ht="11.25" customHeight="1" x14ac:dyDescent="0.15">
      <c r="B8" s="656" t="s">
        <v>226</v>
      </c>
      <c r="C8" s="657"/>
      <c r="D8" s="657"/>
      <c r="E8" s="657"/>
      <c r="F8" s="657"/>
      <c r="G8" s="657"/>
      <c r="H8" s="657"/>
      <c r="I8" s="657"/>
      <c r="J8" s="657"/>
      <c r="K8" s="657"/>
      <c r="L8" s="657"/>
      <c r="M8" s="657"/>
      <c r="N8" s="657"/>
      <c r="O8" s="657"/>
      <c r="P8" s="657"/>
      <c r="Q8" s="658"/>
      <c r="R8" s="659">
        <v>1817</v>
      </c>
      <c r="S8" s="660"/>
      <c r="T8" s="660"/>
      <c r="U8" s="660"/>
      <c r="V8" s="660"/>
      <c r="W8" s="660"/>
      <c r="X8" s="660"/>
      <c r="Y8" s="661"/>
      <c r="Z8" s="662">
        <v>0</v>
      </c>
      <c r="AA8" s="662"/>
      <c r="AB8" s="662"/>
      <c r="AC8" s="662"/>
      <c r="AD8" s="663">
        <v>1817</v>
      </c>
      <c r="AE8" s="663"/>
      <c r="AF8" s="663"/>
      <c r="AG8" s="663"/>
      <c r="AH8" s="663"/>
      <c r="AI8" s="663"/>
      <c r="AJ8" s="663"/>
      <c r="AK8" s="663"/>
      <c r="AL8" s="664">
        <v>0.1</v>
      </c>
      <c r="AM8" s="665"/>
      <c r="AN8" s="665"/>
      <c r="AO8" s="666"/>
      <c r="AP8" s="656" t="s">
        <v>227</v>
      </c>
      <c r="AQ8" s="657"/>
      <c r="AR8" s="657"/>
      <c r="AS8" s="657"/>
      <c r="AT8" s="657"/>
      <c r="AU8" s="657"/>
      <c r="AV8" s="657"/>
      <c r="AW8" s="657"/>
      <c r="AX8" s="657"/>
      <c r="AY8" s="657"/>
      <c r="AZ8" s="657"/>
      <c r="BA8" s="657"/>
      <c r="BB8" s="657"/>
      <c r="BC8" s="657"/>
      <c r="BD8" s="657"/>
      <c r="BE8" s="657"/>
      <c r="BF8" s="658"/>
      <c r="BG8" s="659">
        <v>6213</v>
      </c>
      <c r="BH8" s="660"/>
      <c r="BI8" s="660"/>
      <c r="BJ8" s="660"/>
      <c r="BK8" s="660"/>
      <c r="BL8" s="660"/>
      <c r="BM8" s="660"/>
      <c r="BN8" s="661"/>
      <c r="BO8" s="662">
        <v>1.4</v>
      </c>
      <c r="BP8" s="662"/>
      <c r="BQ8" s="662"/>
      <c r="BR8" s="662"/>
      <c r="BS8" s="663" t="s">
        <v>122</v>
      </c>
      <c r="BT8" s="663"/>
      <c r="BU8" s="663"/>
      <c r="BV8" s="663"/>
      <c r="BW8" s="663"/>
      <c r="BX8" s="663"/>
      <c r="BY8" s="663"/>
      <c r="BZ8" s="663"/>
      <c r="CA8" s="663"/>
      <c r="CB8" s="667"/>
      <c r="CD8" s="656" t="s">
        <v>228</v>
      </c>
      <c r="CE8" s="657"/>
      <c r="CF8" s="657"/>
      <c r="CG8" s="657"/>
      <c r="CH8" s="657"/>
      <c r="CI8" s="657"/>
      <c r="CJ8" s="657"/>
      <c r="CK8" s="657"/>
      <c r="CL8" s="657"/>
      <c r="CM8" s="657"/>
      <c r="CN8" s="657"/>
      <c r="CO8" s="657"/>
      <c r="CP8" s="657"/>
      <c r="CQ8" s="658"/>
      <c r="CR8" s="659">
        <v>1187199</v>
      </c>
      <c r="CS8" s="660"/>
      <c r="CT8" s="660"/>
      <c r="CU8" s="660"/>
      <c r="CV8" s="660"/>
      <c r="CW8" s="660"/>
      <c r="CX8" s="660"/>
      <c r="CY8" s="661"/>
      <c r="CZ8" s="662">
        <v>22.4</v>
      </c>
      <c r="DA8" s="662"/>
      <c r="DB8" s="662"/>
      <c r="DC8" s="662"/>
      <c r="DD8" s="668">
        <v>677</v>
      </c>
      <c r="DE8" s="660"/>
      <c r="DF8" s="660"/>
      <c r="DG8" s="660"/>
      <c r="DH8" s="660"/>
      <c r="DI8" s="660"/>
      <c r="DJ8" s="660"/>
      <c r="DK8" s="660"/>
      <c r="DL8" s="660"/>
      <c r="DM8" s="660"/>
      <c r="DN8" s="660"/>
      <c r="DO8" s="660"/>
      <c r="DP8" s="661"/>
      <c r="DQ8" s="668">
        <v>832560</v>
      </c>
      <c r="DR8" s="660"/>
      <c r="DS8" s="660"/>
      <c r="DT8" s="660"/>
      <c r="DU8" s="660"/>
      <c r="DV8" s="660"/>
      <c r="DW8" s="660"/>
      <c r="DX8" s="660"/>
      <c r="DY8" s="660"/>
      <c r="DZ8" s="660"/>
      <c r="EA8" s="660"/>
      <c r="EB8" s="660"/>
      <c r="EC8" s="669"/>
    </row>
    <row r="9" spans="2:143" ht="11.25" customHeight="1" x14ac:dyDescent="0.15">
      <c r="B9" s="656" t="s">
        <v>229</v>
      </c>
      <c r="C9" s="657"/>
      <c r="D9" s="657"/>
      <c r="E9" s="657"/>
      <c r="F9" s="657"/>
      <c r="G9" s="657"/>
      <c r="H9" s="657"/>
      <c r="I9" s="657"/>
      <c r="J9" s="657"/>
      <c r="K9" s="657"/>
      <c r="L9" s="657"/>
      <c r="M9" s="657"/>
      <c r="N9" s="657"/>
      <c r="O9" s="657"/>
      <c r="P9" s="657"/>
      <c r="Q9" s="658"/>
      <c r="R9" s="659">
        <v>2022</v>
      </c>
      <c r="S9" s="660"/>
      <c r="T9" s="660"/>
      <c r="U9" s="660"/>
      <c r="V9" s="660"/>
      <c r="W9" s="660"/>
      <c r="X9" s="660"/>
      <c r="Y9" s="661"/>
      <c r="Z9" s="662">
        <v>0</v>
      </c>
      <c r="AA9" s="662"/>
      <c r="AB9" s="662"/>
      <c r="AC9" s="662"/>
      <c r="AD9" s="663">
        <v>2022</v>
      </c>
      <c r="AE9" s="663"/>
      <c r="AF9" s="663"/>
      <c r="AG9" s="663"/>
      <c r="AH9" s="663"/>
      <c r="AI9" s="663"/>
      <c r="AJ9" s="663"/>
      <c r="AK9" s="663"/>
      <c r="AL9" s="664">
        <v>0.1</v>
      </c>
      <c r="AM9" s="665"/>
      <c r="AN9" s="665"/>
      <c r="AO9" s="666"/>
      <c r="AP9" s="656" t="s">
        <v>230</v>
      </c>
      <c r="AQ9" s="657"/>
      <c r="AR9" s="657"/>
      <c r="AS9" s="657"/>
      <c r="AT9" s="657"/>
      <c r="AU9" s="657"/>
      <c r="AV9" s="657"/>
      <c r="AW9" s="657"/>
      <c r="AX9" s="657"/>
      <c r="AY9" s="657"/>
      <c r="AZ9" s="657"/>
      <c r="BA9" s="657"/>
      <c r="BB9" s="657"/>
      <c r="BC9" s="657"/>
      <c r="BD9" s="657"/>
      <c r="BE9" s="657"/>
      <c r="BF9" s="658"/>
      <c r="BG9" s="659">
        <v>129249</v>
      </c>
      <c r="BH9" s="660"/>
      <c r="BI9" s="660"/>
      <c r="BJ9" s="660"/>
      <c r="BK9" s="660"/>
      <c r="BL9" s="660"/>
      <c r="BM9" s="660"/>
      <c r="BN9" s="661"/>
      <c r="BO9" s="662">
        <v>28.8</v>
      </c>
      <c r="BP9" s="662"/>
      <c r="BQ9" s="662"/>
      <c r="BR9" s="662"/>
      <c r="BS9" s="663" t="s">
        <v>122</v>
      </c>
      <c r="BT9" s="663"/>
      <c r="BU9" s="663"/>
      <c r="BV9" s="663"/>
      <c r="BW9" s="663"/>
      <c r="BX9" s="663"/>
      <c r="BY9" s="663"/>
      <c r="BZ9" s="663"/>
      <c r="CA9" s="663"/>
      <c r="CB9" s="667"/>
      <c r="CD9" s="656" t="s">
        <v>231</v>
      </c>
      <c r="CE9" s="657"/>
      <c r="CF9" s="657"/>
      <c r="CG9" s="657"/>
      <c r="CH9" s="657"/>
      <c r="CI9" s="657"/>
      <c r="CJ9" s="657"/>
      <c r="CK9" s="657"/>
      <c r="CL9" s="657"/>
      <c r="CM9" s="657"/>
      <c r="CN9" s="657"/>
      <c r="CO9" s="657"/>
      <c r="CP9" s="657"/>
      <c r="CQ9" s="658"/>
      <c r="CR9" s="659">
        <v>544173</v>
      </c>
      <c r="CS9" s="660"/>
      <c r="CT9" s="660"/>
      <c r="CU9" s="660"/>
      <c r="CV9" s="660"/>
      <c r="CW9" s="660"/>
      <c r="CX9" s="660"/>
      <c r="CY9" s="661"/>
      <c r="CZ9" s="662">
        <v>10.3</v>
      </c>
      <c r="DA9" s="662"/>
      <c r="DB9" s="662"/>
      <c r="DC9" s="662"/>
      <c r="DD9" s="668">
        <v>6033</v>
      </c>
      <c r="DE9" s="660"/>
      <c r="DF9" s="660"/>
      <c r="DG9" s="660"/>
      <c r="DH9" s="660"/>
      <c r="DI9" s="660"/>
      <c r="DJ9" s="660"/>
      <c r="DK9" s="660"/>
      <c r="DL9" s="660"/>
      <c r="DM9" s="660"/>
      <c r="DN9" s="660"/>
      <c r="DO9" s="660"/>
      <c r="DP9" s="661"/>
      <c r="DQ9" s="668">
        <v>431754</v>
      </c>
      <c r="DR9" s="660"/>
      <c r="DS9" s="660"/>
      <c r="DT9" s="660"/>
      <c r="DU9" s="660"/>
      <c r="DV9" s="660"/>
      <c r="DW9" s="660"/>
      <c r="DX9" s="660"/>
      <c r="DY9" s="660"/>
      <c r="DZ9" s="660"/>
      <c r="EA9" s="660"/>
      <c r="EB9" s="660"/>
      <c r="EC9" s="669"/>
    </row>
    <row r="10" spans="2:143" ht="11.25" customHeight="1" x14ac:dyDescent="0.15">
      <c r="B10" s="656" t="s">
        <v>232</v>
      </c>
      <c r="C10" s="657"/>
      <c r="D10" s="657"/>
      <c r="E10" s="657"/>
      <c r="F10" s="657"/>
      <c r="G10" s="657"/>
      <c r="H10" s="657"/>
      <c r="I10" s="657"/>
      <c r="J10" s="657"/>
      <c r="K10" s="657"/>
      <c r="L10" s="657"/>
      <c r="M10" s="657"/>
      <c r="N10" s="657"/>
      <c r="O10" s="657"/>
      <c r="P10" s="657"/>
      <c r="Q10" s="658"/>
      <c r="R10" s="659" t="s">
        <v>122</v>
      </c>
      <c r="S10" s="660"/>
      <c r="T10" s="660"/>
      <c r="U10" s="660"/>
      <c r="V10" s="660"/>
      <c r="W10" s="660"/>
      <c r="X10" s="660"/>
      <c r="Y10" s="661"/>
      <c r="Z10" s="662" t="s">
        <v>122</v>
      </c>
      <c r="AA10" s="662"/>
      <c r="AB10" s="662"/>
      <c r="AC10" s="662"/>
      <c r="AD10" s="663" t="s">
        <v>122</v>
      </c>
      <c r="AE10" s="663"/>
      <c r="AF10" s="663"/>
      <c r="AG10" s="663"/>
      <c r="AH10" s="663"/>
      <c r="AI10" s="663"/>
      <c r="AJ10" s="663"/>
      <c r="AK10" s="663"/>
      <c r="AL10" s="664" t="s">
        <v>122</v>
      </c>
      <c r="AM10" s="665"/>
      <c r="AN10" s="665"/>
      <c r="AO10" s="666"/>
      <c r="AP10" s="656" t="s">
        <v>233</v>
      </c>
      <c r="AQ10" s="657"/>
      <c r="AR10" s="657"/>
      <c r="AS10" s="657"/>
      <c r="AT10" s="657"/>
      <c r="AU10" s="657"/>
      <c r="AV10" s="657"/>
      <c r="AW10" s="657"/>
      <c r="AX10" s="657"/>
      <c r="AY10" s="657"/>
      <c r="AZ10" s="657"/>
      <c r="BA10" s="657"/>
      <c r="BB10" s="657"/>
      <c r="BC10" s="657"/>
      <c r="BD10" s="657"/>
      <c r="BE10" s="657"/>
      <c r="BF10" s="658"/>
      <c r="BG10" s="659">
        <v>8870</v>
      </c>
      <c r="BH10" s="660"/>
      <c r="BI10" s="660"/>
      <c r="BJ10" s="660"/>
      <c r="BK10" s="660"/>
      <c r="BL10" s="660"/>
      <c r="BM10" s="660"/>
      <c r="BN10" s="661"/>
      <c r="BO10" s="662">
        <v>2</v>
      </c>
      <c r="BP10" s="662"/>
      <c r="BQ10" s="662"/>
      <c r="BR10" s="662"/>
      <c r="BS10" s="663" t="s">
        <v>122</v>
      </c>
      <c r="BT10" s="663"/>
      <c r="BU10" s="663"/>
      <c r="BV10" s="663"/>
      <c r="BW10" s="663"/>
      <c r="BX10" s="663"/>
      <c r="BY10" s="663"/>
      <c r="BZ10" s="663"/>
      <c r="CA10" s="663"/>
      <c r="CB10" s="667"/>
      <c r="CD10" s="656" t="s">
        <v>234</v>
      </c>
      <c r="CE10" s="657"/>
      <c r="CF10" s="657"/>
      <c r="CG10" s="657"/>
      <c r="CH10" s="657"/>
      <c r="CI10" s="657"/>
      <c r="CJ10" s="657"/>
      <c r="CK10" s="657"/>
      <c r="CL10" s="657"/>
      <c r="CM10" s="657"/>
      <c r="CN10" s="657"/>
      <c r="CO10" s="657"/>
      <c r="CP10" s="657"/>
      <c r="CQ10" s="658"/>
      <c r="CR10" s="659" t="s">
        <v>122</v>
      </c>
      <c r="CS10" s="660"/>
      <c r="CT10" s="660"/>
      <c r="CU10" s="660"/>
      <c r="CV10" s="660"/>
      <c r="CW10" s="660"/>
      <c r="CX10" s="660"/>
      <c r="CY10" s="661"/>
      <c r="CZ10" s="662" t="s">
        <v>122</v>
      </c>
      <c r="DA10" s="662"/>
      <c r="DB10" s="662"/>
      <c r="DC10" s="662"/>
      <c r="DD10" s="668" t="s">
        <v>122</v>
      </c>
      <c r="DE10" s="660"/>
      <c r="DF10" s="660"/>
      <c r="DG10" s="660"/>
      <c r="DH10" s="660"/>
      <c r="DI10" s="660"/>
      <c r="DJ10" s="660"/>
      <c r="DK10" s="660"/>
      <c r="DL10" s="660"/>
      <c r="DM10" s="660"/>
      <c r="DN10" s="660"/>
      <c r="DO10" s="660"/>
      <c r="DP10" s="661"/>
      <c r="DQ10" s="668" t="s">
        <v>122</v>
      </c>
      <c r="DR10" s="660"/>
      <c r="DS10" s="660"/>
      <c r="DT10" s="660"/>
      <c r="DU10" s="660"/>
      <c r="DV10" s="660"/>
      <c r="DW10" s="660"/>
      <c r="DX10" s="660"/>
      <c r="DY10" s="660"/>
      <c r="DZ10" s="660"/>
      <c r="EA10" s="660"/>
      <c r="EB10" s="660"/>
      <c r="EC10" s="669"/>
    </row>
    <row r="11" spans="2:143" ht="11.25" customHeight="1" x14ac:dyDescent="0.15">
      <c r="B11" s="656" t="s">
        <v>235</v>
      </c>
      <c r="C11" s="657"/>
      <c r="D11" s="657"/>
      <c r="E11" s="657"/>
      <c r="F11" s="657"/>
      <c r="G11" s="657"/>
      <c r="H11" s="657"/>
      <c r="I11" s="657"/>
      <c r="J11" s="657"/>
      <c r="K11" s="657"/>
      <c r="L11" s="657"/>
      <c r="M11" s="657"/>
      <c r="N11" s="657"/>
      <c r="O11" s="657"/>
      <c r="P11" s="657"/>
      <c r="Q11" s="658"/>
      <c r="R11" s="659">
        <v>105937</v>
      </c>
      <c r="S11" s="660"/>
      <c r="T11" s="660"/>
      <c r="U11" s="660"/>
      <c r="V11" s="660"/>
      <c r="W11" s="660"/>
      <c r="X11" s="660"/>
      <c r="Y11" s="661"/>
      <c r="Z11" s="664">
        <v>1.9</v>
      </c>
      <c r="AA11" s="665"/>
      <c r="AB11" s="665"/>
      <c r="AC11" s="671"/>
      <c r="AD11" s="668">
        <v>105937</v>
      </c>
      <c r="AE11" s="660"/>
      <c r="AF11" s="660"/>
      <c r="AG11" s="660"/>
      <c r="AH11" s="660"/>
      <c r="AI11" s="660"/>
      <c r="AJ11" s="660"/>
      <c r="AK11" s="661"/>
      <c r="AL11" s="664">
        <v>3.6</v>
      </c>
      <c r="AM11" s="665"/>
      <c r="AN11" s="665"/>
      <c r="AO11" s="666"/>
      <c r="AP11" s="656" t="s">
        <v>236</v>
      </c>
      <c r="AQ11" s="657"/>
      <c r="AR11" s="657"/>
      <c r="AS11" s="657"/>
      <c r="AT11" s="657"/>
      <c r="AU11" s="657"/>
      <c r="AV11" s="657"/>
      <c r="AW11" s="657"/>
      <c r="AX11" s="657"/>
      <c r="AY11" s="657"/>
      <c r="AZ11" s="657"/>
      <c r="BA11" s="657"/>
      <c r="BB11" s="657"/>
      <c r="BC11" s="657"/>
      <c r="BD11" s="657"/>
      <c r="BE11" s="657"/>
      <c r="BF11" s="658"/>
      <c r="BG11" s="659">
        <v>13072</v>
      </c>
      <c r="BH11" s="660"/>
      <c r="BI11" s="660"/>
      <c r="BJ11" s="660"/>
      <c r="BK11" s="660"/>
      <c r="BL11" s="660"/>
      <c r="BM11" s="660"/>
      <c r="BN11" s="661"/>
      <c r="BO11" s="662">
        <v>2.9</v>
      </c>
      <c r="BP11" s="662"/>
      <c r="BQ11" s="662"/>
      <c r="BR11" s="662"/>
      <c r="BS11" s="663">
        <v>1366</v>
      </c>
      <c r="BT11" s="663"/>
      <c r="BU11" s="663"/>
      <c r="BV11" s="663"/>
      <c r="BW11" s="663"/>
      <c r="BX11" s="663"/>
      <c r="BY11" s="663"/>
      <c r="BZ11" s="663"/>
      <c r="CA11" s="663"/>
      <c r="CB11" s="667"/>
      <c r="CD11" s="656" t="s">
        <v>237</v>
      </c>
      <c r="CE11" s="657"/>
      <c r="CF11" s="657"/>
      <c r="CG11" s="657"/>
      <c r="CH11" s="657"/>
      <c r="CI11" s="657"/>
      <c r="CJ11" s="657"/>
      <c r="CK11" s="657"/>
      <c r="CL11" s="657"/>
      <c r="CM11" s="657"/>
      <c r="CN11" s="657"/>
      <c r="CO11" s="657"/>
      <c r="CP11" s="657"/>
      <c r="CQ11" s="658"/>
      <c r="CR11" s="659">
        <v>239945</v>
      </c>
      <c r="CS11" s="660"/>
      <c r="CT11" s="660"/>
      <c r="CU11" s="660"/>
      <c r="CV11" s="660"/>
      <c r="CW11" s="660"/>
      <c r="CX11" s="660"/>
      <c r="CY11" s="661"/>
      <c r="CZ11" s="662">
        <v>4.5</v>
      </c>
      <c r="DA11" s="662"/>
      <c r="DB11" s="662"/>
      <c r="DC11" s="662"/>
      <c r="DD11" s="668">
        <v>74647</v>
      </c>
      <c r="DE11" s="660"/>
      <c r="DF11" s="660"/>
      <c r="DG11" s="660"/>
      <c r="DH11" s="660"/>
      <c r="DI11" s="660"/>
      <c r="DJ11" s="660"/>
      <c r="DK11" s="660"/>
      <c r="DL11" s="660"/>
      <c r="DM11" s="660"/>
      <c r="DN11" s="660"/>
      <c r="DO11" s="660"/>
      <c r="DP11" s="661"/>
      <c r="DQ11" s="668">
        <v>126560</v>
      </c>
      <c r="DR11" s="660"/>
      <c r="DS11" s="660"/>
      <c r="DT11" s="660"/>
      <c r="DU11" s="660"/>
      <c r="DV11" s="660"/>
      <c r="DW11" s="660"/>
      <c r="DX11" s="660"/>
      <c r="DY11" s="660"/>
      <c r="DZ11" s="660"/>
      <c r="EA11" s="660"/>
      <c r="EB11" s="660"/>
      <c r="EC11" s="669"/>
    </row>
    <row r="12" spans="2:143" ht="11.25" customHeight="1" x14ac:dyDescent="0.15">
      <c r="B12" s="656" t="s">
        <v>238</v>
      </c>
      <c r="C12" s="657"/>
      <c r="D12" s="657"/>
      <c r="E12" s="657"/>
      <c r="F12" s="657"/>
      <c r="G12" s="657"/>
      <c r="H12" s="657"/>
      <c r="I12" s="657"/>
      <c r="J12" s="657"/>
      <c r="K12" s="657"/>
      <c r="L12" s="657"/>
      <c r="M12" s="657"/>
      <c r="N12" s="657"/>
      <c r="O12" s="657"/>
      <c r="P12" s="657"/>
      <c r="Q12" s="658"/>
      <c r="R12" s="659" t="s">
        <v>122</v>
      </c>
      <c r="S12" s="660"/>
      <c r="T12" s="660"/>
      <c r="U12" s="660"/>
      <c r="V12" s="660"/>
      <c r="W12" s="660"/>
      <c r="X12" s="660"/>
      <c r="Y12" s="661"/>
      <c r="Z12" s="662" t="s">
        <v>122</v>
      </c>
      <c r="AA12" s="662"/>
      <c r="AB12" s="662"/>
      <c r="AC12" s="662"/>
      <c r="AD12" s="663" t="s">
        <v>122</v>
      </c>
      <c r="AE12" s="663"/>
      <c r="AF12" s="663"/>
      <c r="AG12" s="663"/>
      <c r="AH12" s="663"/>
      <c r="AI12" s="663"/>
      <c r="AJ12" s="663"/>
      <c r="AK12" s="663"/>
      <c r="AL12" s="664" t="s">
        <v>122</v>
      </c>
      <c r="AM12" s="665"/>
      <c r="AN12" s="665"/>
      <c r="AO12" s="666"/>
      <c r="AP12" s="656" t="s">
        <v>239</v>
      </c>
      <c r="AQ12" s="657"/>
      <c r="AR12" s="657"/>
      <c r="AS12" s="657"/>
      <c r="AT12" s="657"/>
      <c r="AU12" s="657"/>
      <c r="AV12" s="657"/>
      <c r="AW12" s="657"/>
      <c r="AX12" s="657"/>
      <c r="AY12" s="657"/>
      <c r="AZ12" s="657"/>
      <c r="BA12" s="657"/>
      <c r="BB12" s="657"/>
      <c r="BC12" s="657"/>
      <c r="BD12" s="657"/>
      <c r="BE12" s="657"/>
      <c r="BF12" s="658"/>
      <c r="BG12" s="659">
        <v>237591</v>
      </c>
      <c r="BH12" s="660"/>
      <c r="BI12" s="660"/>
      <c r="BJ12" s="660"/>
      <c r="BK12" s="660"/>
      <c r="BL12" s="660"/>
      <c r="BM12" s="660"/>
      <c r="BN12" s="661"/>
      <c r="BO12" s="662">
        <v>52.9</v>
      </c>
      <c r="BP12" s="662"/>
      <c r="BQ12" s="662"/>
      <c r="BR12" s="662"/>
      <c r="BS12" s="663" t="s">
        <v>122</v>
      </c>
      <c r="BT12" s="663"/>
      <c r="BU12" s="663"/>
      <c r="BV12" s="663"/>
      <c r="BW12" s="663"/>
      <c r="BX12" s="663"/>
      <c r="BY12" s="663"/>
      <c r="BZ12" s="663"/>
      <c r="CA12" s="663"/>
      <c r="CB12" s="667"/>
      <c r="CD12" s="656" t="s">
        <v>240</v>
      </c>
      <c r="CE12" s="657"/>
      <c r="CF12" s="657"/>
      <c r="CG12" s="657"/>
      <c r="CH12" s="657"/>
      <c r="CI12" s="657"/>
      <c r="CJ12" s="657"/>
      <c r="CK12" s="657"/>
      <c r="CL12" s="657"/>
      <c r="CM12" s="657"/>
      <c r="CN12" s="657"/>
      <c r="CO12" s="657"/>
      <c r="CP12" s="657"/>
      <c r="CQ12" s="658"/>
      <c r="CR12" s="659">
        <v>142512</v>
      </c>
      <c r="CS12" s="660"/>
      <c r="CT12" s="660"/>
      <c r="CU12" s="660"/>
      <c r="CV12" s="660"/>
      <c r="CW12" s="660"/>
      <c r="CX12" s="660"/>
      <c r="CY12" s="661"/>
      <c r="CZ12" s="662">
        <v>2.7</v>
      </c>
      <c r="DA12" s="662"/>
      <c r="DB12" s="662"/>
      <c r="DC12" s="662"/>
      <c r="DD12" s="668">
        <v>28938</v>
      </c>
      <c r="DE12" s="660"/>
      <c r="DF12" s="660"/>
      <c r="DG12" s="660"/>
      <c r="DH12" s="660"/>
      <c r="DI12" s="660"/>
      <c r="DJ12" s="660"/>
      <c r="DK12" s="660"/>
      <c r="DL12" s="660"/>
      <c r="DM12" s="660"/>
      <c r="DN12" s="660"/>
      <c r="DO12" s="660"/>
      <c r="DP12" s="661"/>
      <c r="DQ12" s="668">
        <v>58911</v>
      </c>
      <c r="DR12" s="660"/>
      <c r="DS12" s="660"/>
      <c r="DT12" s="660"/>
      <c r="DU12" s="660"/>
      <c r="DV12" s="660"/>
      <c r="DW12" s="660"/>
      <c r="DX12" s="660"/>
      <c r="DY12" s="660"/>
      <c r="DZ12" s="660"/>
      <c r="EA12" s="660"/>
      <c r="EB12" s="660"/>
      <c r="EC12" s="669"/>
    </row>
    <row r="13" spans="2:143" ht="11.25" customHeight="1" x14ac:dyDescent="0.15">
      <c r="B13" s="656" t="s">
        <v>241</v>
      </c>
      <c r="C13" s="657"/>
      <c r="D13" s="657"/>
      <c r="E13" s="657"/>
      <c r="F13" s="657"/>
      <c r="G13" s="657"/>
      <c r="H13" s="657"/>
      <c r="I13" s="657"/>
      <c r="J13" s="657"/>
      <c r="K13" s="657"/>
      <c r="L13" s="657"/>
      <c r="M13" s="657"/>
      <c r="N13" s="657"/>
      <c r="O13" s="657"/>
      <c r="P13" s="657"/>
      <c r="Q13" s="658"/>
      <c r="R13" s="659" t="s">
        <v>122</v>
      </c>
      <c r="S13" s="660"/>
      <c r="T13" s="660"/>
      <c r="U13" s="660"/>
      <c r="V13" s="660"/>
      <c r="W13" s="660"/>
      <c r="X13" s="660"/>
      <c r="Y13" s="661"/>
      <c r="Z13" s="662" t="s">
        <v>122</v>
      </c>
      <c r="AA13" s="662"/>
      <c r="AB13" s="662"/>
      <c r="AC13" s="662"/>
      <c r="AD13" s="663" t="s">
        <v>122</v>
      </c>
      <c r="AE13" s="663"/>
      <c r="AF13" s="663"/>
      <c r="AG13" s="663"/>
      <c r="AH13" s="663"/>
      <c r="AI13" s="663"/>
      <c r="AJ13" s="663"/>
      <c r="AK13" s="663"/>
      <c r="AL13" s="664" t="s">
        <v>122</v>
      </c>
      <c r="AM13" s="665"/>
      <c r="AN13" s="665"/>
      <c r="AO13" s="666"/>
      <c r="AP13" s="656" t="s">
        <v>242</v>
      </c>
      <c r="AQ13" s="657"/>
      <c r="AR13" s="657"/>
      <c r="AS13" s="657"/>
      <c r="AT13" s="657"/>
      <c r="AU13" s="657"/>
      <c r="AV13" s="657"/>
      <c r="AW13" s="657"/>
      <c r="AX13" s="657"/>
      <c r="AY13" s="657"/>
      <c r="AZ13" s="657"/>
      <c r="BA13" s="657"/>
      <c r="BB13" s="657"/>
      <c r="BC13" s="657"/>
      <c r="BD13" s="657"/>
      <c r="BE13" s="657"/>
      <c r="BF13" s="658"/>
      <c r="BG13" s="659">
        <v>237176</v>
      </c>
      <c r="BH13" s="660"/>
      <c r="BI13" s="660"/>
      <c r="BJ13" s="660"/>
      <c r="BK13" s="660"/>
      <c r="BL13" s="660"/>
      <c r="BM13" s="660"/>
      <c r="BN13" s="661"/>
      <c r="BO13" s="662">
        <v>52.8</v>
      </c>
      <c r="BP13" s="662"/>
      <c r="BQ13" s="662"/>
      <c r="BR13" s="662"/>
      <c r="BS13" s="663" t="s">
        <v>122</v>
      </c>
      <c r="BT13" s="663"/>
      <c r="BU13" s="663"/>
      <c r="BV13" s="663"/>
      <c r="BW13" s="663"/>
      <c r="BX13" s="663"/>
      <c r="BY13" s="663"/>
      <c r="BZ13" s="663"/>
      <c r="CA13" s="663"/>
      <c r="CB13" s="667"/>
      <c r="CD13" s="656" t="s">
        <v>243</v>
      </c>
      <c r="CE13" s="657"/>
      <c r="CF13" s="657"/>
      <c r="CG13" s="657"/>
      <c r="CH13" s="657"/>
      <c r="CI13" s="657"/>
      <c r="CJ13" s="657"/>
      <c r="CK13" s="657"/>
      <c r="CL13" s="657"/>
      <c r="CM13" s="657"/>
      <c r="CN13" s="657"/>
      <c r="CO13" s="657"/>
      <c r="CP13" s="657"/>
      <c r="CQ13" s="658"/>
      <c r="CR13" s="659">
        <v>435960</v>
      </c>
      <c r="CS13" s="660"/>
      <c r="CT13" s="660"/>
      <c r="CU13" s="660"/>
      <c r="CV13" s="660"/>
      <c r="CW13" s="660"/>
      <c r="CX13" s="660"/>
      <c r="CY13" s="661"/>
      <c r="CZ13" s="662">
        <v>8.1999999999999993</v>
      </c>
      <c r="DA13" s="662"/>
      <c r="DB13" s="662"/>
      <c r="DC13" s="662"/>
      <c r="DD13" s="668">
        <v>350843</v>
      </c>
      <c r="DE13" s="660"/>
      <c r="DF13" s="660"/>
      <c r="DG13" s="660"/>
      <c r="DH13" s="660"/>
      <c r="DI13" s="660"/>
      <c r="DJ13" s="660"/>
      <c r="DK13" s="660"/>
      <c r="DL13" s="660"/>
      <c r="DM13" s="660"/>
      <c r="DN13" s="660"/>
      <c r="DO13" s="660"/>
      <c r="DP13" s="661"/>
      <c r="DQ13" s="668">
        <v>72766</v>
      </c>
      <c r="DR13" s="660"/>
      <c r="DS13" s="660"/>
      <c r="DT13" s="660"/>
      <c r="DU13" s="660"/>
      <c r="DV13" s="660"/>
      <c r="DW13" s="660"/>
      <c r="DX13" s="660"/>
      <c r="DY13" s="660"/>
      <c r="DZ13" s="660"/>
      <c r="EA13" s="660"/>
      <c r="EB13" s="660"/>
      <c r="EC13" s="669"/>
    </row>
    <row r="14" spans="2:143" ht="11.25" customHeight="1" x14ac:dyDescent="0.15">
      <c r="B14" s="656" t="s">
        <v>244</v>
      </c>
      <c r="C14" s="657"/>
      <c r="D14" s="657"/>
      <c r="E14" s="657"/>
      <c r="F14" s="657"/>
      <c r="G14" s="657"/>
      <c r="H14" s="657"/>
      <c r="I14" s="657"/>
      <c r="J14" s="657"/>
      <c r="K14" s="657"/>
      <c r="L14" s="657"/>
      <c r="M14" s="657"/>
      <c r="N14" s="657"/>
      <c r="O14" s="657"/>
      <c r="P14" s="657"/>
      <c r="Q14" s="658"/>
      <c r="R14" s="659">
        <v>400</v>
      </c>
      <c r="S14" s="660"/>
      <c r="T14" s="660"/>
      <c r="U14" s="660"/>
      <c r="V14" s="660"/>
      <c r="W14" s="660"/>
      <c r="X14" s="660"/>
      <c r="Y14" s="661"/>
      <c r="Z14" s="662">
        <v>0</v>
      </c>
      <c r="AA14" s="662"/>
      <c r="AB14" s="662"/>
      <c r="AC14" s="662"/>
      <c r="AD14" s="663">
        <v>400</v>
      </c>
      <c r="AE14" s="663"/>
      <c r="AF14" s="663"/>
      <c r="AG14" s="663"/>
      <c r="AH14" s="663"/>
      <c r="AI14" s="663"/>
      <c r="AJ14" s="663"/>
      <c r="AK14" s="663"/>
      <c r="AL14" s="664">
        <v>0</v>
      </c>
      <c r="AM14" s="665"/>
      <c r="AN14" s="665"/>
      <c r="AO14" s="666"/>
      <c r="AP14" s="656" t="s">
        <v>245</v>
      </c>
      <c r="AQ14" s="657"/>
      <c r="AR14" s="657"/>
      <c r="AS14" s="657"/>
      <c r="AT14" s="657"/>
      <c r="AU14" s="657"/>
      <c r="AV14" s="657"/>
      <c r="AW14" s="657"/>
      <c r="AX14" s="657"/>
      <c r="AY14" s="657"/>
      <c r="AZ14" s="657"/>
      <c r="BA14" s="657"/>
      <c r="BB14" s="657"/>
      <c r="BC14" s="657"/>
      <c r="BD14" s="657"/>
      <c r="BE14" s="657"/>
      <c r="BF14" s="658"/>
      <c r="BG14" s="659">
        <v>22376</v>
      </c>
      <c r="BH14" s="660"/>
      <c r="BI14" s="660"/>
      <c r="BJ14" s="660"/>
      <c r="BK14" s="660"/>
      <c r="BL14" s="660"/>
      <c r="BM14" s="660"/>
      <c r="BN14" s="661"/>
      <c r="BO14" s="662">
        <v>5</v>
      </c>
      <c r="BP14" s="662"/>
      <c r="BQ14" s="662"/>
      <c r="BR14" s="662"/>
      <c r="BS14" s="663" t="s">
        <v>122</v>
      </c>
      <c r="BT14" s="663"/>
      <c r="BU14" s="663"/>
      <c r="BV14" s="663"/>
      <c r="BW14" s="663"/>
      <c r="BX14" s="663"/>
      <c r="BY14" s="663"/>
      <c r="BZ14" s="663"/>
      <c r="CA14" s="663"/>
      <c r="CB14" s="667"/>
      <c r="CD14" s="656" t="s">
        <v>246</v>
      </c>
      <c r="CE14" s="657"/>
      <c r="CF14" s="657"/>
      <c r="CG14" s="657"/>
      <c r="CH14" s="657"/>
      <c r="CI14" s="657"/>
      <c r="CJ14" s="657"/>
      <c r="CK14" s="657"/>
      <c r="CL14" s="657"/>
      <c r="CM14" s="657"/>
      <c r="CN14" s="657"/>
      <c r="CO14" s="657"/>
      <c r="CP14" s="657"/>
      <c r="CQ14" s="658"/>
      <c r="CR14" s="659">
        <v>244464</v>
      </c>
      <c r="CS14" s="660"/>
      <c r="CT14" s="660"/>
      <c r="CU14" s="660"/>
      <c r="CV14" s="660"/>
      <c r="CW14" s="660"/>
      <c r="CX14" s="660"/>
      <c r="CY14" s="661"/>
      <c r="CZ14" s="662">
        <v>4.5999999999999996</v>
      </c>
      <c r="DA14" s="662"/>
      <c r="DB14" s="662"/>
      <c r="DC14" s="662"/>
      <c r="DD14" s="668">
        <v>14248</v>
      </c>
      <c r="DE14" s="660"/>
      <c r="DF14" s="660"/>
      <c r="DG14" s="660"/>
      <c r="DH14" s="660"/>
      <c r="DI14" s="660"/>
      <c r="DJ14" s="660"/>
      <c r="DK14" s="660"/>
      <c r="DL14" s="660"/>
      <c r="DM14" s="660"/>
      <c r="DN14" s="660"/>
      <c r="DO14" s="660"/>
      <c r="DP14" s="661"/>
      <c r="DQ14" s="668">
        <v>192324</v>
      </c>
      <c r="DR14" s="660"/>
      <c r="DS14" s="660"/>
      <c r="DT14" s="660"/>
      <c r="DU14" s="660"/>
      <c r="DV14" s="660"/>
      <c r="DW14" s="660"/>
      <c r="DX14" s="660"/>
      <c r="DY14" s="660"/>
      <c r="DZ14" s="660"/>
      <c r="EA14" s="660"/>
      <c r="EB14" s="660"/>
      <c r="EC14" s="669"/>
    </row>
    <row r="15" spans="2:143" ht="11.25" customHeight="1" x14ac:dyDescent="0.15">
      <c r="B15" s="656" t="s">
        <v>247</v>
      </c>
      <c r="C15" s="657"/>
      <c r="D15" s="657"/>
      <c r="E15" s="657"/>
      <c r="F15" s="657"/>
      <c r="G15" s="657"/>
      <c r="H15" s="657"/>
      <c r="I15" s="657"/>
      <c r="J15" s="657"/>
      <c r="K15" s="657"/>
      <c r="L15" s="657"/>
      <c r="M15" s="657"/>
      <c r="N15" s="657"/>
      <c r="O15" s="657"/>
      <c r="P15" s="657"/>
      <c r="Q15" s="658"/>
      <c r="R15" s="659" t="s">
        <v>122</v>
      </c>
      <c r="S15" s="660"/>
      <c r="T15" s="660"/>
      <c r="U15" s="660"/>
      <c r="V15" s="660"/>
      <c r="W15" s="660"/>
      <c r="X15" s="660"/>
      <c r="Y15" s="661"/>
      <c r="Z15" s="662" t="s">
        <v>122</v>
      </c>
      <c r="AA15" s="662"/>
      <c r="AB15" s="662"/>
      <c r="AC15" s="662"/>
      <c r="AD15" s="663" t="s">
        <v>122</v>
      </c>
      <c r="AE15" s="663"/>
      <c r="AF15" s="663"/>
      <c r="AG15" s="663"/>
      <c r="AH15" s="663"/>
      <c r="AI15" s="663"/>
      <c r="AJ15" s="663"/>
      <c r="AK15" s="663"/>
      <c r="AL15" s="664" t="s">
        <v>122</v>
      </c>
      <c r="AM15" s="665"/>
      <c r="AN15" s="665"/>
      <c r="AO15" s="666"/>
      <c r="AP15" s="656" t="s">
        <v>248</v>
      </c>
      <c r="AQ15" s="657"/>
      <c r="AR15" s="657"/>
      <c r="AS15" s="657"/>
      <c r="AT15" s="657"/>
      <c r="AU15" s="657"/>
      <c r="AV15" s="657"/>
      <c r="AW15" s="657"/>
      <c r="AX15" s="657"/>
      <c r="AY15" s="657"/>
      <c r="AZ15" s="657"/>
      <c r="BA15" s="657"/>
      <c r="BB15" s="657"/>
      <c r="BC15" s="657"/>
      <c r="BD15" s="657"/>
      <c r="BE15" s="657"/>
      <c r="BF15" s="658"/>
      <c r="BG15" s="659">
        <v>32071</v>
      </c>
      <c r="BH15" s="660"/>
      <c r="BI15" s="660"/>
      <c r="BJ15" s="660"/>
      <c r="BK15" s="660"/>
      <c r="BL15" s="660"/>
      <c r="BM15" s="660"/>
      <c r="BN15" s="661"/>
      <c r="BO15" s="662">
        <v>7.1</v>
      </c>
      <c r="BP15" s="662"/>
      <c r="BQ15" s="662"/>
      <c r="BR15" s="662"/>
      <c r="BS15" s="663" t="s">
        <v>122</v>
      </c>
      <c r="BT15" s="663"/>
      <c r="BU15" s="663"/>
      <c r="BV15" s="663"/>
      <c r="BW15" s="663"/>
      <c r="BX15" s="663"/>
      <c r="BY15" s="663"/>
      <c r="BZ15" s="663"/>
      <c r="CA15" s="663"/>
      <c r="CB15" s="667"/>
      <c r="CD15" s="656" t="s">
        <v>249</v>
      </c>
      <c r="CE15" s="657"/>
      <c r="CF15" s="657"/>
      <c r="CG15" s="657"/>
      <c r="CH15" s="657"/>
      <c r="CI15" s="657"/>
      <c r="CJ15" s="657"/>
      <c r="CK15" s="657"/>
      <c r="CL15" s="657"/>
      <c r="CM15" s="657"/>
      <c r="CN15" s="657"/>
      <c r="CO15" s="657"/>
      <c r="CP15" s="657"/>
      <c r="CQ15" s="658"/>
      <c r="CR15" s="659">
        <v>262707</v>
      </c>
      <c r="CS15" s="660"/>
      <c r="CT15" s="660"/>
      <c r="CU15" s="660"/>
      <c r="CV15" s="660"/>
      <c r="CW15" s="660"/>
      <c r="CX15" s="660"/>
      <c r="CY15" s="661"/>
      <c r="CZ15" s="662">
        <v>5</v>
      </c>
      <c r="DA15" s="662"/>
      <c r="DB15" s="662"/>
      <c r="DC15" s="662"/>
      <c r="DD15" s="668">
        <v>3817</v>
      </c>
      <c r="DE15" s="660"/>
      <c r="DF15" s="660"/>
      <c r="DG15" s="660"/>
      <c r="DH15" s="660"/>
      <c r="DI15" s="660"/>
      <c r="DJ15" s="660"/>
      <c r="DK15" s="660"/>
      <c r="DL15" s="660"/>
      <c r="DM15" s="660"/>
      <c r="DN15" s="660"/>
      <c r="DO15" s="660"/>
      <c r="DP15" s="661"/>
      <c r="DQ15" s="668">
        <v>231689</v>
      </c>
      <c r="DR15" s="660"/>
      <c r="DS15" s="660"/>
      <c r="DT15" s="660"/>
      <c r="DU15" s="660"/>
      <c r="DV15" s="660"/>
      <c r="DW15" s="660"/>
      <c r="DX15" s="660"/>
      <c r="DY15" s="660"/>
      <c r="DZ15" s="660"/>
      <c r="EA15" s="660"/>
      <c r="EB15" s="660"/>
      <c r="EC15" s="669"/>
    </row>
    <row r="16" spans="2:143" ht="11.25" customHeight="1" x14ac:dyDescent="0.15">
      <c r="B16" s="656" t="s">
        <v>250</v>
      </c>
      <c r="C16" s="657"/>
      <c r="D16" s="657"/>
      <c r="E16" s="657"/>
      <c r="F16" s="657"/>
      <c r="G16" s="657"/>
      <c r="H16" s="657"/>
      <c r="I16" s="657"/>
      <c r="J16" s="657"/>
      <c r="K16" s="657"/>
      <c r="L16" s="657"/>
      <c r="M16" s="657"/>
      <c r="N16" s="657"/>
      <c r="O16" s="657"/>
      <c r="P16" s="657"/>
      <c r="Q16" s="658"/>
      <c r="R16" s="659">
        <v>3373</v>
      </c>
      <c r="S16" s="660"/>
      <c r="T16" s="660"/>
      <c r="U16" s="660"/>
      <c r="V16" s="660"/>
      <c r="W16" s="660"/>
      <c r="X16" s="660"/>
      <c r="Y16" s="661"/>
      <c r="Z16" s="662">
        <v>0.1</v>
      </c>
      <c r="AA16" s="662"/>
      <c r="AB16" s="662"/>
      <c r="AC16" s="662"/>
      <c r="AD16" s="663">
        <v>3373</v>
      </c>
      <c r="AE16" s="663"/>
      <c r="AF16" s="663"/>
      <c r="AG16" s="663"/>
      <c r="AH16" s="663"/>
      <c r="AI16" s="663"/>
      <c r="AJ16" s="663"/>
      <c r="AK16" s="663"/>
      <c r="AL16" s="664">
        <v>0.1</v>
      </c>
      <c r="AM16" s="665"/>
      <c r="AN16" s="665"/>
      <c r="AO16" s="666"/>
      <c r="AP16" s="656" t="s">
        <v>251</v>
      </c>
      <c r="AQ16" s="657"/>
      <c r="AR16" s="657"/>
      <c r="AS16" s="657"/>
      <c r="AT16" s="657"/>
      <c r="AU16" s="657"/>
      <c r="AV16" s="657"/>
      <c r="AW16" s="657"/>
      <c r="AX16" s="657"/>
      <c r="AY16" s="657"/>
      <c r="AZ16" s="657"/>
      <c r="BA16" s="657"/>
      <c r="BB16" s="657"/>
      <c r="BC16" s="657"/>
      <c r="BD16" s="657"/>
      <c r="BE16" s="657"/>
      <c r="BF16" s="658"/>
      <c r="BG16" s="659" t="s">
        <v>122</v>
      </c>
      <c r="BH16" s="660"/>
      <c r="BI16" s="660"/>
      <c r="BJ16" s="660"/>
      <c r="BK16" s="660"/>
      <c r="BL16" s="660"/>
      <c r="BM16" s="660"/>
      <c r="BN16" s="661"/>
      <c r="BO16" s="662" t="s">
        <v>122</v>
      </c>
      <c r="BP16" s="662"/>
      <c r="BQ16" s="662"/>
      <c r="BR16" s="662"/>
      <c r="BS16" s="663" t="s">
        <v>122</v>
      </c>
      <c r="BT16" s="663"/>
      <c r="BU16" s="663"/>
      <c r="BV16" s="663"/>
      <c r="BW16" s="663"/>
      <c r="BX16" s="663"/>
      <c r="BY16" s="663"/>
      <c r="BZ16" s="663"/>
      <c r="CA16" s="663"/>
      <c r="CB16" s="667"/>
      <c r="CD16" s="656" t="s">
        <v>252</v>
      </c>
      <c r="CE16" s="657"/>
      <c r="CF16" s="657"/>
      <c r="CG16" s="657"/>
      <c r="CH16" s="657"/>
      <c r="CI16" s="657"/>
      <c r="CJ16" s="657"/>
      <c r="CK16" s="657"/>
      <c r="CL16" s="657"/>
      <c r="CM16" s="657"/>
      <c r="CN16" s="657"/>
      <c r="CO16" s="657"/>
      <c r="CP16" s="657"/>
      <c r="CQ16" s="658"/>
      <c r="CR16" s="659">
        <v>69083</v>
      </c>
      <c r="CS16" s="660"/>
      <c r="CT16" s="660"/>
      <c r="CU16" s="660"/>
      <c r="CV16" s="660"/>
      <c r="CW16" s="660"/>
      <c r="CX16" s="660"/>
      <c r="CY16" s="661"/>
      <c r="CZ16" s="662">
        <v>1.3</v>
      </c>
      <c r="DA16" s="662"/>
      <c r="DB16" s="662"/>
      <c r="DC16" s="662"/>
      <c r="DD16" s="668" t="s">
        <v>122</v>
      </c>
      <c r="DE16" s="660"/>
      <c r="DF16" s="660"/>
      <c r="DG16" s="660"/>
      <c r="DH16" s="660"/>
      <c r="DI16" s="660"/>
      <c r="DJ16" s="660"/>
      <c r="DK16" s="660"/>
      <c r="DL16" s="660"/>
      <c r="DM16" s="660"/>
      <c r="DN16" s="660"/>
      <c r="DO16" s="660"/>
      <c r="DP16" s="661"/>
      <c r="DQ16" s="668">
        <v>26511</v>
      </c>
      <c r="DR16" s="660"/>
      <c r="DS16" s="660"/>
      <c r="DT16" s="660"/>
      <c r="DU16" s="660"/>
      <c r="DV16" s="660"/>
      <c r="DW16" s="660"/>
      <c r="DX16" s="660"/>
      <c r="DY16" s="660"/>
      <c r="DZ16" s="660"/>
      <c r="EA16" s="660"/>
      <c r="EB16" s="660"/>
      <c r="EC16" s="669"/>
    </row>
    <row r="17" spans="2:133" ht="11.25" customHeight="1" x14ac:dyDescent="0.15">
      <c r="B17" s="656" t="s">
        <v>253</v>
      </c>
      <c r="C17" s="657"/>
      <c r="D17" s="657"/>
      <c r="E17" s="657"/>
      <c r="F17" s="657"/>
      <c r="G17" s="657"/>
      <c r="H17" s="657"/>
      <c r="I17" s="657"/>
      <c r="J17" s="657"/>
      <c r="K17" s="657"/>
      <c r="L17" s="657"/>
      <c r="M17" s="657"/>
      <c r="N17" s="657"/>
      <c r="O17" s="657"/>
      <c r="P17" s="657"/>
      <c r="Q17" s="658"/>
      <c r="R17" s="659">
        <v>4684</v>
      </c>
      <c r="S17" s="660"/>
      <c r="T17" s="660"/>
      <c r="U17" s="660"/>
      <c r="V17" s="660"/>
      <c r="W17" s="660"/>
      <c r="X17" s="660"/>
      <c r="Y17" s="661"/>
      <c r="Z17" s="662">
        <v>0.1</v>
      </c>
      <c r="AA17" s="662"/>
      <c r="AB17" s="662"/>
      <c r="AC17" s="662"/>
      <c r="AD17" s="663">
        <v>4684</v>
      </c>
      <c r="AE17" s="663"/>
      <c r="AF17" s="663"/>
      <c r="AG17" s="663"/>
      <c r="AH17" s="663"/>
      <c r="AI17" s="663"/>
      <c r="AJ17" s="663"/>
      <c r="AK17" s="663"/>
      <c r="AL17" s="664">
        <v>0.2</v>
      </c>
      <c r="AM17" s="665"/>
      <c r="AN17" s="665"/>
      <c r="AO17" s="666"/>
      <c r="AP17" s="656" t="s">
        <v>254</v>
      </c>
      <c r="AQ17" s="657"/>
      <c r="AR17" s="657"/>
      <c r="AS17" s="657"/>
      <c r="AT17" s="657"/>
      <c r="AU17" s="657"/>
      <c r="AV17" s="657"/>
      <c r="AW17" s="657"/>
      <c r="AX17" s="657"/>
      <c r="AY17" s="657"/>
      <c r="AZ17" s="657"/>
      <c r="BA17" s="657"/>
      <c r="BB17" s="657"/>
      <c r="BC17" s="657"/>
      <c r="BD17" s="657"/>
      <c r="BE17" s="657"/>
      <c r="BF17" s="658"/>
      <c r="BG17" s="659" t="s">
        <v>122</v>
      </c>
      <c r="BH17" s="660"/>
      <c r="BI17" s="660"/>
      <c r="BJ17" s="660"/>
      <c r="BK17" s="660"/>
      <c r="BL17" s="660"/>
      <c r="BM17" s="660"/>
      <c r="BN17" s="661"/>
      <c r="BO17" s="662" t="s">
        <v>122</v>
      </c>
      <c r="BP17" s="662"/>
      <c r="BQ17" s="662"/>
      <c r="BR17" s="662"/>
      <c r="BS17" s="663" t="s">
        <v>122</v>
      </c>
      <c r="BT17" s="663"/>
      <c r="BU17" s="663"/>
      <c r="BV17" s="663"/>
      <c r="BW17" s="663"/>
      <c r="BX17" s="663"/>
      <c r="BY17" s="663"/>
      <c r="BZ17" s="663"/>
      <c r="CA17" s="663"/>
      <c r="CB17" s="667"/>
      <c r="CD17" s="656" t="s">
        <v>255</v>
      </c>
      <c r="CE17" s="657"/>
      <c r="CF17" s="657"/>
      <c r="CG17" s="657"/>
      <c r="CH17" s="657"/>
      <c r="CI17" s="657"/>
      <c r="CJ17" s="657"/>
      <c r="CK17" s="657"/>
      <c r="CL17" s="657"/>
      <c r="CM17" s="657"/>
      <c r="CN17" s="657"/>
      <c r="CO17" s="657"/>
      <c r="CP17" s="657"/>
      <c r="CQ17" s="658"/>
      <c r="CR17" s="659">
        <v>609227</v>
      </c>
      <c r="CS17" s="660"/>
      <c r="CT17" s="660"/>
      <c r="CU17" s="660"/>
      <c r="CV17" s="660"/>
      <c r="CW17" s="660"/>
      <c r="CX17" s="660"/>
      <c r="CY17" s="661"/>
      <c r="CZ17" s="662">
        <v>11.5</v>
      </c>
      <c r="DA17" s="662"/>
      <c r="DB17" s="662"/>
      <c r="DC17" s="662"/>
      <c r="DD17" s="668" t="s">
        <v>122</v>
      </c>
      <c r="DE17" s="660"/>
      <c r="DF17" s="660"/>
      <c r="DG17" s="660"/>
      <c r="DH17" s="660"/>
      <c r="DI17" s="660"/>
      <c r="DJ17" s="660"/>
      <c r="DK17" s="660"/>
      <c r="DL17" s="660"/>
      <c r="DM17" s="660"/>
      <c r="DN17" s="660"/>
      <c r="DO17" s="660"/>
      <c r="DP17" s="661"/>
      <c r="DQ17" s="668">
        <v>607418</v>
      </c>
      <c r="DR17" s="660"/>
      <c r="DS17" s="660"/>
      <c r="DT17" s="660"/>
      <c r="DU17" s="660"/>
      <c r="DV17" s="660"/>
      <c r="DW17" s="660"/>
      <c r="DX17" s="660"/>
      <c r="DY17" s="660"/>
      <c r="DZ17" s="660"/>
      <c r="EA17" s="660"/>
      <c r="EB17" s="660"/>
      <c r="EC17" s="669"/>
    </row>
    <row r="18" spans="2:133" ht="11.25" customHeight="1" x14ac:dyDescent="0.15">
      <c r="B18" s="656" t="s">
        <v>256</v>
      </c>
      <c r="C18" s="657"/>
      <c r="D18" s="657"/>
      <c r="E18" s="657"/>
      <c r="F18" s="657"/>
      <c r="G18" s="657"/>
      <c r="H18" s="657"/>
      <c r="I18" s="657"/>
      <c r="J18" s="657"/>
      <c r="K18" s="657"/>
      <c r="L18" s="657"/>
      <c r="M18" s="657"/>
      <c r="N18" s="657"/>
      <c r="O18" s="657"/>
      <c r="P18" s="657"/>
      <c r="Q18" s="658"/>
      <c r="R18" s="659">
        <v>1100</v>
      </c>
      <c r="S18" s="660"/>
      <c r="T18" s="660"/>
      <c r="U18" s="660"/>
      <c r="V18" s="660"/>
      <c r="W18" s="660"/>
      <c r="X18" s="660"/>
      <c r="Y18" s="661"/>
      <c r="Z18" s="662">
        <v>0</v>
      </c>
      <c r="AA18" s="662"/>
      <c r="AB18" s="662"/>
      <c r="AC18" s="662"/>
      <c r="AD18" s="663">
        <v>1100</v>
      </c>
      <c r="AE18" s="663"/>
      <c r="AF18" s="663"/>
      <c r="AG18" s="663"/>
      <c r="AH18" s="663"/>
      <c r="AI18" s="663"/>
      <c r="AJ18" s="663"/>
      <c r="AK18" s="663"/>
      <c r="AL18" s="664">
        <v>0</v>
      </c>
      <c r="AM18" s="665"/>
      <c r="AN18" s="665"/>
      <c r="AO18" s="666"/>
      <c r="AP18" s="656" t="s">
        <v>257</v>
      </c>
      <c r="AQ18" s="657"/>
      <c r="AR18" s="657"/>
      <c r="AS18" s="657"/>
      <c r="AT18" s="657"/>
      <c r="AU18" s="657"/>
      <c r="AV18" s="657"/>
      <c r="AW18" s="657"/>
      <c r="AX18" s="657"/>
      <c r="AY18" s="657"/>
      <c r="AZ18" s="657"/>
      <c r="BA18" s="657"/>
      <c r="BB18" s="657"/>
      <c r="BC18" s="657"/>
      <c r="BD18" s="657"/>
      <c r="BE18" s="657"/>
      <c r="BF18" s="658"/>
      <c r="BG18" s="659" t="s">
        <v>122</v>
      </c>
      <c r="BH18" s="660"/>
      <c r="BI18" s="660"/>
      <c r="BJ18" s="660"/>
      <c r="BK18" s="660"/>
      <c r="BL18" s="660"/>
      <c r="BM18" s="660"/>
      <c r="BN18" s="661"/>
      <c r="BO18" s="662" t="s">
        <v>122</v>
      </c>
      <c r="BP18" s="662"/>
      <c r="BQ18" s="662"/>
      <c r="BR18" s="662"/>
      <c r="BS18" s="663" t="s">
        <v>122</v>
      </c>
      <c r="BT18" s="663"/>
      <c r="BU18" s="663"/>
      <c r="BV18" s="663"/>
      <c r="BW18" s="663"/>
      <c r="BX18" s="663"/>
      <c r="BY18" s="663"/>
      <c r="BZ18" s="663"/>
      <c r="CA18" s="663"/>
      <c r="CB18" s="667"/>
      <c r="CD18" s="656" t="s">
        <v>258</v>
      </c>
      <c r="CE18" s="657"/>
      <c r="CF18" s="657"/>
      <c r="CG18" s="657"/>
      <c r="CH18" s="657"/>
      <c r="CI18" s="657"/>
      <c r="CJ18" s="657"/>
      <c r="CK18" s="657"/>
      <c r="CL18" s="657"/>
      <c r="CM18" s="657"/>
      <c r="CN18" s="657"/>
      <c r="CO18" s="657"/>
      <c r="CP18" s="657"/>
      <c r="CQ18" s="658"/>
      <c r="CR18" s="659" t="s">
        <v>122</v>
      </c>
      <c r="CS18" s="660"/>
      <c r="CT18" s="660"/>
      <c r="CU18" s="660"/>
      <c r="CV18" s="660"/>
      <c r="CW18" s="660"/>
      <c r="CX18" s="660"/>
      <c r="CY18" s="661"/>
      <c r="CZ18" s="662" t="s">
        <v>122</v>
      </c>
      <c r="DA18" s="662"/>
      <c r="DB18" s="662"/>
      <c r="DC18" s="662"/>
      <c r="DD18" s="668" t="s">
        <v>122</v>
      </c>
      <c r="DE18" s="660"/>
      <c r="DF18" s="660"/>
      <c r="DG18" s="660"/>
      <c r="DH18" s="660"/>
      <c r="DI18" s="660"/>
      <c r="DJ18" s="660"/>
      <c r="DK18" s="660"/>
      <c r="DL18" s="660"/>
      <c r="DM18" s="660"/>
      <c r="DN18" s="660"/>
      <c r="DO18" s="660"/>
      <c r="DP18" s="661"/>
      <c r="DQ18" s="668" t="s">
        <v>122</v>
      </c>
      <c r="DR18" s="660"/>
      <c r="DS18" s="660"/>
      <c r="DT18" s="660"/>
      <c r="DU18" s="660"/>
      <c r="DV18" s="660"/>
      <c r="DW18" s="660"/>
      <c r="DX18" s="660"/>
      <c r="DY18" s="660"/>
      <c r="DZ18" s="660"/>
      <c r="EA18" s="660"/>
      <c r="EB18" s="660"/>
      <c r="EC18" s="669"/>
    </row>
    <row r="19" spans="2:133" ht="11.25" customHeight="1" x14ac:dyDescent="0.15">
      <c r="B19" s="656" t="s">
        <v>259</v>
      </c>
      <c r="C19" s="657"/>
      <c r="D19" s="657"/>
      <c r="E19" s="657"/>
      <c r="F19" s="657"/>
      <c r="G19" s="657"/>
      <c r="H19" s="657"/>
      <c r="I19" s="657"/>
      <c r="J19" s="657"/>
      <c r="K19" s="657"/>
      <c r="L19" s="657"/>
      <c r="M19" s="657"/>
      <c r="N19" s="657"/>
      <c r="O19" s="657"/>
      <c r="P19" s="657"/>
      <c r="Q19" s="658"/>
      <c r="R19" s="659">
        <v>1100</v>
      </c>
      <c r="S19" s="660"/>
      <c r="T19" s="660"/>
      <c r="U19" s="660"/>
      <c r="V19" s="660"/>
      <c r="W19" s="660"/>
      <c r="X19" s="660"/>
      <c r="Y19" s="661"/>
      <c r="Z19" s="662">
        <v>0</v>
      </c>
      <c r="AA19" s="662"/>
      <c r="AB19" s="662"/>
      <c r="AC19" s="662"/>
      <c r="AD19" s="663">
        <v>1100</v>
      </c>
      <c r="AE19" s="663"/>
      <c r="AF19" s="663"/>
      <c r="AG19" s="663"/>
      <c r="AH19" s="663"/>
      <c r="AI19" s="663"/>
      <c r="AJ19" s="663"/>
      <c r="AK19" s="663"/>
      <c r="AL19" s="664">
        <v>0</v>
      </c>
      <c r="AM19" s="665"/>
      <c r="AN19" s="665"/>
      <c r="AO19" s="666"/>
      <c r="AP19" s="656" t="s">
        <v>260</v>
      </c>
      <c r="AQ19" s="657"/>
      <c r="AR19" s="657"/>
      <c r="AS19" s="657"/>
      <c r="AT19" s="657"/>
      <c r="AU19" s="657"/>
      <c r="AV19" s="657"/>
      <c r="AW19" s="657"/>
      <c r="AX19" s="657"/>
      <c r="AY19" s="657"/>
      <c r="AZ19" s="657"/>
      <c r="BA19" s="657"/>
      <c r="BB19" s="657"/>
      <c r="BC19" s="657"/>
      <c r="BD19" s="657"/>
      <c r="BE19" s="657"/>
      <c r="BF19" s="658"/>
      <c r="BG19" s="659" t="s">
        <v>122</v>
      </c>
      <c r="BH19" s="660"/>
      <c r="BI19" s="660"/>
      <c r="BJ19" s="660"/>
      <c r="BK19" s="660"/>
      <c r="BL19" s="660"/>
      <c r="BM19" s="660"/>
      <c r="BN19" s="661"/>
      <c r="BO19" s="662" t="s">
        <v>122</v>
      </c>
      <c r="BP19" s="662"/>
      <c r="BQ19" s="662"/>
      <c r="BR19" s="662"/>
      <c r="BS19" s="663" t="s">
        <v>122</v>
      </c>
      <c r="BT19" s="663"/>
      <c r="BU19" s="663"/>
      <c r="BV19" s="663"/>
      <c r="BW19" s="663"/>
      <c r="BX19" s="663"/>
      <c r="BY19" s="663"/>
      <c r="BZ19" s="663"/>
      <c r="CA19" s="663"/>
      <c r="CB19" s="667"/>
      <c r="CD19" s="656" t="s">
        <v>261</v>
      </c>
      <c r="CE19" s="657"/>
      <c r="CF19" s="657"/>
      <c r="CG19" s="657"/>
      <c r="CH19" s="657"/>
      <c r="CI19" s="657"/>
      <c r="CJ19" s="657"/>
      <c r="CK19" s="657"/>
      <c r="CL19" s="657"/>
      <c r="CM19" s="657"/>
      <c r="CN19" s="657"/>
      <c r="CO19" s="657"/>
      <c r="CP19" s="657"/>
      <c r="CQ19" s="658"/>
      <c r="CR19" s="659" t="s">
        <v>122</v>
      </c>
      <c r="CS19" s="660"/>
      <c r="CT19" s="660"/>
      <c r="CU19" s="660"/>
      <c r="CV19" s="660"/>
      <c r="CW19" s="660"/>
      <c r="CX19" s="660"/>
      <c r="CY19" s="661"/>
      <c r="CZ19" s="662" t="s">
        <v>122</v>
      </c>
      <c r="DA19" s="662"/>
      <c r="DB19" s="662"/>
      <c r="DC19" s="662"/>
      <c r="DD19" s="668" t="s">
        <v>122</v>
      </c>
      <c r="DE19" s="660"/>
      <c r="DF19" s="660"/>
      <c r="DG19" s="660"/>
      <c r="DH19" s="660"/>
      <c r="DI19" s="660"/>
      <c r="DJ19" s="660"/>
      <c r="DK19" s="660"/>
      <c r="DL19" s="660"/>
      <c r="DM19" s="660"/>
      <c r="DN19" s="660"/>
      <c r="DO19" s="660"/>
      <c r="DP19" s="661"/>
      <c r="DQ19" s="668" t="s">
        <v>122</v>
      </c>
      <c r="DR19" s="660"/>
      <c r="DS19" s="660"/>
      <c r="DT19" s="660"/>
      <c r="DU19" s="660"/>
      <c r="DV19" s="660"/>
      <c r="DW19" s="660"/>
      <c r="DX19" s="660"/>
      <c r="DY19" s="660"/>
      <c r="DZ19" s="660"/>
      <c r="EA19" s="660"/>
      <c r="EB19" s="660"/>
      <c r="EC19" s="669"/>
    </row>
    <row r="20" spans="2:133" ht="11.25" customHeight="1" x14ac:dyDescent="0.15">
      <c r="B20" s="672" t="s">
        <v>262</v>
      </c>
      <c r="C20" s="673"/>
      <c r="D20" s="673"/>
      <c r="E20" s="673"/>
      <c r="F20" s="673"/>
      <c r="G20" s="673"/>
      <c r="H20" s="673"/>
      <c r="I20" s="673"/>
      <c r="J20" s="673"/>
      <c r="K20" s="673"/>
      <c r="L20" s="673"/>
      <c r="M20" s="673"/>
      <c r="N20" s="673"/>
      <c r="O20" s="673"/>
      <c r="P20" s="673"/>
      <c r="Q20" s="674"/>
      <c r="R20" s="659" t="s">
        <v>122</v>
      </c>
      <c r="S20" s="660"/>
      <c r="T20" s="660"/>
      <c r="U20" s="660"/>
      <c r="V20" s="660"/>
      <c r="W20" s="660"/>
      <c r="X20" s="660"/>
      <c r="Y20" s="661"/>
      <c r="Z20" s="662" t="s">
        <v>122</v>
      </c>
      <c r="AA20" s="662"/>
      <c r="AB20" s="662"/>
      <c r="AC20" s="662"/>
      <c r="AD20" s="663" t="s">
        <v>122</v>
      </c>
      <c r="AE20" s="663"/>
      <c r="AF20" s="663"/>
      <c r="AG20" s="663"/>
      <c r="AH20" s="663"/>
      <c r="AI20" s="663"/>
      <c r="AJ20" s="663"/>
      <c r="AK20" s="663"/>
      <c r="AL20" s="664" t="s">
        <v>122</v>
      </c>
      <c r="AM20" s="665"/>
      <c r="AN20" s="665"/>
      <c r="AO20" s="666"/>
      <c r="AP20" s="656" t="s">
        <v>263</v>
      </c>
      <c r="AQ20" s="657"/>
      <c r="AR20" s="657"/>
      <c r="AS20" s="657"/>
      <c r="AT20" s="657"/>
      <c r="AU20" s="657"/>
      <c r="AV20" s="657"/>
      <c r="AW20" s="657"/>
      <c r="AX20" s="657"/>
      <c r="AY20" s="657"/>
      <c r="AZ20" s="657"/>
      <c r="BA20" s="657"/>
      <c r="BB20" s="657"/>
      <c r="BC20" s="657"/>
      <c r="BD20" s="657"/>
      <c r="BE20" s="657"/>
      <c r="BF20" s="658"/>
      <c r="BG20" s="659" t="s">
        <v>122</v>
      </c>
      <c r="BH20" s="660"/>
      <c r="BI20" s="660"/>
      <c r="BJ20" s="660"/>
      <c r="BK20" s="660"/>
      <c r="BL20" s="660"/>
      <c r="BM20" s="660"/>
      <c r="BN20" s="661"/>
      <c r="BO20" s="662" t="s">
        <v>122</v>
      </c>
      <c r="BP20" s="662"/>
      <c r="BQ20" s="662"/>
      <c r="BR20" s="662"/>
      <c r="BS20" s="663" t="s">
        <v>122</v>
      </c>
      <c r="BT20" s="663"/>
      <c r="BU20" s="663"/>
      <c r="BV20" s="663"/>
      <c r="BW20" s="663"/>
      <c r="BX20" s="663"/>
      <c r="BY20" s="663"/>
      <c r="BZ20" s="663"/>
      <c r="CA20" s="663"/>
      <c r="CB20" s="667"/>
      <c r="CD20" s="656" t="s">
        <v>264</v>
      </c>
      <c r="CE20" s="657"/>
      <c r="CF20" s="657"/>
      <c r="CG20" s="657"/>
      <c r="CH20" s="657"/>
      <c r="CI20" s="657"/>
      <c r="CJ20" s="657"/>
      <c r="CK20" s="657"/>
      <c r="CL20" s="657"/>
      <c r="CM20" s="657"/>
      <c r="CN20" s="657"/>
      <c r="CO20" s="657"/>
      <c r="CP20" s="657"/>
      <c r="CQ20" s="658"/>
      <c r="CR20" s="659">
        <v>5299820</v>
      </c>
      <c r="CS20" s="660"/>
      <c r="CT20" s="660"/>
      <c r="CU20" s="660"/>
      <c r="CV20" s="660"/>
      <c r="CW20" s="660"/>
      <c r="CX20" s="660"/>
      <c r="CY20" s="661"/>
      <c r="CZ20" s="662">
        <v>100</v>
      </c>
      <c r="DA20" s="662"/>
      <c r="DB20" s="662"/>
      <c r="DC20" s="662"/>
      <c r="DD20" s="668">
        <v>613811</v>
      </c>
      <c r="DE20" s="660"/>
      <c r="DF20" s="660"/>
      <c r="DG20" s="660"/>
      <c r="DH20" s="660"/>
      <c r="DI20" s="660"/>
      <c r="DJ20" s="660"/>
      <c r="DK20" s="660"/>
      <c r="DL20" s="660"/>
      <c r="DM20" s="660"/>
      <c r="DN20" s="660"/>
      <c r="DO20" s="660"/>
      <c r="DP20" s="661"/>
      <c r="DQ20" s="668">
        <v>3593798</v>
      </c>
      <c r="DR20" s="660"/>
      <c r="DS20" s="660"/>
      <c r="DT20" s="660"/>
      <c r="DU20" s="660"/>
      <c r="DV20" s="660"/>
      <c r="DW20" s="660"/>
      <c r="DX20" s="660"/>
      <c r="DY20" s="660"/>
      <c r="DZ20" s="660"/>
      <c r="EA20" s="660"/>
      <c r="EB20" s="660"/>
      <c r="EC20" s="669"/>
    </row>
    <row r="21" spans="2:133" ht="11.25" customHeight="1" x14ac:dyDescent="0.15">
      <c r="B21" s="656" t="s">
        <v>265</v>
      </c>
      <c r="C21" s="657"/>
      <c r="D21" s="657"/>
      <c r="E21" s="657"/>
      <c r="F21" s="657"/>
      <c r="G21" s="657"/>
      <c r="H21" s="657"/>
      <c r="I21" s="657"/>
      <c r="J21" s="657"/>
      <c r="K21" s="657"/>
      <c r="L21" s="657"/>
      <c r="M21" s="657"/>
      <c r="N21" s="657"/>
      <c r="O21" s="657"/>
      <c r="P21" s="657"/>
      <c r="Q21" s="658"/>
      <c r="R21" s="659">
        <v>2542576</v>
      </c>
      <c r="S21" s="660"/>
      <c r="T21" s="660"/>
      <c r="U21" s="660"/>
      <c r="V21" s="660"/>
      <c r="W21" s="660"/>
      <c r="X21" s="660"/>
      <c r="Y21" s="661"/>
      <c r="Z21" s="662">
        <v>44.8</v>
      </c>
      <c r="AA21" s="662"/>
      <c r="AB21" s="662"/>
      <c r="AC21" s="662"/>
      <c r="AD21" s="663">
        <v>2295561</v>
      </c>
      <c r="AE21" s="663"/>
      <c r="AF21" s="663"/>
      <c r="AG21" s="663"/>
      <c r="AH21" s="663"/>
      <c r="AI21" s="663"/>
      <c r="AJ21" s="663"/>
      <c r="AK21" s="663"/>
      <c r="AL21" s="664">
        <v>78.5</v>
      </c>
      <c r="AM21" s="665"/>
      <c r="AN21" s="665"/>
      <c r="AO21" s="666"/>
      <c r="AP21" s="656" t="s">
        <v>266</v>
      </c>
      <c r="AQ21" s="675"/>
      <c r="AR21" s="675"/>
      <c r="AS21" s="675"/>
      <c r="AT21" s="675"/>
      <c r="AU21" s="675"/>
      <c r="AV21" s="675"/>
      <c r="AW21" s="675"/>
      <c r="AX21" s="675"/>
      <c r="AY21" s="675"/>
      <c r="AZ21" s="675"/>
      <c r="BA21" s="675"/>
      <c r="BB21" s="675"/>
      <c r="BC21" s="675"/>
      <c r="BD21" s="675"/>
      <c r="BE21" s="675"/>
      <c r="BF21" s="676"/>
      <c r="BG21" s="659" t="s">
        <v>122</v>
      </c>
      <c r="BH21" s="660"/>
      <c r="BI21" s="660"/>
      <c r="BJ21" s="660"/>
      <c r="BK21" s="660"/>
      <c r="BL21" s="660"/>
      <c r="BM21" s="660"/>
      <c r="BN21" s="661"/>
      <c r="BO21" s="662" t="s">
        <v>122</v>
      </c>
      <c r="BP21" s="662"/>
      <c r="BQ21" s="662"/>
      <c r="BR21" s="662"/>
      <c r="BS21" s="663" t="s">
        <v>122</v>
      </c>
      <c r="BT21" s="663"/>
      <c r="BU21" s="663"/>
      <c r="BV21" s="663"/>
      <c r="BW21" s="663"/>
      <c r="BX21" s="663"/>
      <c r="BY21" s="663"/>
      <c r="BZ21" s="663"/>
      <c r="CA21" s="663"/>
      <c r="CB21" s="667"/>
      <c r="CD21" s="680"/>
      <c r="CE21" s="681"/>
      <c r="CF21" s="681"/>
      <c r="CG21" s="681"/>
      <c r="CH21" s="681"/>
      <c r="CI21" s="681"/>
      <c r="CJ21" s="681"/>
      <c r="CK21" s="681"/>
      <c r="CL21" s="681"/>
      <c r="CM21" s="681"/>
      <c r="CN21" s="681"/>
      <c r="CO21" s="681"/>
      <c r="CP21" s="681"/>
      <c r="CQ21" s="682"/>
      <c r="CR21" s="683"/>
      <c r="CS21" s="678"/>
      <c r="CT21" s="678"/>
      <c r="CU21" s="678"/>
      <c r="CV21" s="678"/>
      <c r="CW21" s="678"/>
      <c r="CX21" s="678"/>
      <c r="CY21" s="684"/>
      <c r="CZ21" s="685"/>
      <c r="DA21" s="685"/>
      <c r="DB21" s="685"/>
      <c r="DC21" s="685"/>
      <c r="DD21" s="677"/>
      <c r="DE21" s="678"/>
      <c r="DF21" s="678"/>
      <c r="DG21" s="678"/>
      <c r="DH21" s="678"/>
      <c r="DI21" s="678"/>
      <c r="DJ21" s="678"/>
      <c r="DK21" s="678"/>
      <c r="DL21" s="678"/>
      <c r="DM21" s="678"/>
      <c r="DN21" s="678"/>
      <c r="DO21" s="678"/>
      <c r="DP21" s="684"/>
      <c r="DQ21" s="677"/>
      <c r="DR21" s="678"/>
      <c r="DS21" s="678"/>
      <c r="DT21" s="678"/>
      <c r="DU21" s="678"/>
      <c r="DV21" s="678"/>
      <c r="DW21" s="678"/>
      <c r="DX21" s="678"/>
      <c r="DY21" s="678"/>
      <c r="DZ21" s="678"/>
      <c r="EA21" s="678"/>
      <c r="EB21" s="678"/>
      <c r="EC21" s="679"/>
    </row>
    <row r="22" spans="2:133" ht="11.25" customHeight="1" x14ac:dyDescent="0.15">
      <c r="B22" s="656" t="s">
        <v>267</v>
      </c>
      <c r="C22" s="657"/>
      <c r="D22" s="657"/>
      <c r="E22" s="657"/>
      <c r="F22" s="657"/>
      <c r="G22" s="657"/>
      <c r="H22" s="657"/>
      <c r="I22" s="657"/>
      <c r="J22" s="657"/>
      <c r="K22" s="657"/>
      <c r="L22" s="657"/>
      <c r="M22" s="657"/>
      <c r="N22" s="657"/>
      <c r="O22" s="657"/>
      <c r="P22" s="657"/>
      <c r="Q22" s="658"/>
      <c r="R22" s="659">
        <v>2295561</v>
      </c>
      <c r="S22" s="660"/>
      <c r="T22" s="660"/>
      <c r="U22" s="660"/>
      <c r="V22" s="660"/>
      <c r="W22" s="660"/>
      <c r="X22" s="660"/>
      <c r="Y22" s="661"/>
      <c r="Z22" s="662">
        <v>40.4</v>
      </c>
      <c r="AA22" s="662"/>
      <c r="AB22" s="662"/>
      <c r="AC22" s="662"/>
      <c r="AD22" s="663">
        <v>2295561</v>
      </c>
      <c r="AE22" s="663"/>
      <c r="AF22" s="663"/>
      <c r="AG22" s="663"/>
      <c r="AH22" s="663"/>
      <c r="AI22" s="663"/>
      <c r="AJ22" s="663"/>
      <c r="AK22" s="663"/>
      <c r="AL22" s="664">
        <v>78.5</v>
      </c>
      <c r="AM22" s="665"/>
      <c r="AN22" s="665"/>
      <c r="AO22" s="666"/>
      <c r="AP22" s="656" t="s">
        <v>268</v>
      </c>
      <c r="AQ22" s="675"/>
      <c r="AR22" s="675"/>
      <c r="AS22" s="675"/>
      <c r="AT22" s="675"/>
      <c r="AU22" s="675"/>
      <c r="AV22" s="675"/>
      <c r="AW22" s="675"/>
      <c r="AX22" s="675"/>
      <c r="AY22" s="675"/>
      <c r="AZ22" s="675"/>
      <c r="BA22" s="675"/>
      <c r="BB22" s="675"/>
      <c r="BC22" s="675"/>
      <c r="BD22" s="675"/>
      <c r="BE22" s="675"/>
      <c r="BF22" s="676"/>
      <c r="BG22" s="659" t="s">
        <v>122</v>
      </c>
      <c r="BH22" s="660"/>
      <c r="BI22" s="660"/>
      <c r="BJ22" s="660"/>
      <c r="BK22" s="660"/>
      <c r="BL22" s="660"/>
      <c r="BM22" s="660"/>
      <c r="BN22" s="661"/>
      <c r="BO22" s="662" t="s">
        <v>122</v>
      </c>
      <c r="BP22" s="662"/>
      <c r="BQ22" s="662"/>
      <c r="BR22" s="662"/>
      <c r="BS22" s="663" t="s">
        <v>122</v>
      </c>
      <c r="BT22" s="663"/>
      <c r="BU22" s="663"/>
      <c r="BV22" s="663"/>
      <c r="BW22" s="663"/>
      <c r="BX22" s="663"/>
      <c r="BY22" s="663"/>
      <c r="BZ22" s="663"/>
      <c r="CA22" s="663"/>
      <c r="CB22" s="667"/>
      <c r="CD22" s="641" t="s">
        <v>269</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15">
      <c r="B23" s="656" t="s">
        <v>270</v>
      </c>
      <c r="C23" s="657"/>
      <c r="D23" s="657"/>
      <c r="E23" s="657"/>
      <c r="F23" s="657"/>
      <c r="G23" s="657"/>
      <c r="H23" s="657"/>
      <c r="I23" s="657"/>
      <c r="J23" s="657"/>
      <c r="K23" s="657"/>
      <c r="L23" s="657"/>
      <c r="M23" s="657"/>
      <c r="N23" s="657"/>
      <c r="O23" s="657"/>
      <c r="P23" s="657"/>
      <c r="Q23" s="658"/>
      <c r="R23" s="659">
        <v>247015</v>
      </c>
      <c r="S23" s="660"/>
      <c r="T23" s="660"/>
      <c r="U23" s="660"/>
      <c r="V23" s="660"/>
      <c r="W23" s="660"/>
      <c r="X23" s="660"/>
      <c r="Y23" s="661"/>
      <c r="Z23" s="662">
        <v>4.3</v>
      </c>
      <c r="AA23" s="662"/>
      <c r="AB23" s="662"/>
      <c r="AC23" s="662"/>
      <c r="AD23" s="663" t="s">
        <v>122</v>
      </c>
      <c r="AE23" s="663"/>
      <c r="AF23" s="663"/>
      <c r="AG23" s="663"/>
      <c r="AH23" s="663"/>
      <c r="AI23" s="663"/>
      <c r="AJ23" s="663"/>
      <c r="AK23" s="663"/>
      <c r="AL23" s="664" t="s">
        <v>122</v>
      </c>
      <c r="AM23" s="665"/>
      <c r="AN23" s="665"/>
      <c r="AO23" s="666"/>
      <c r="AP23" s="656" t="s">
        <v>271</v>
      </c>
      <c r="AQ23" s="675"/>
      <c r="AR23" s="675"/>
      <c r="AS23" s="675"/>
      <c r="AT23" s="675"/>
      <c r="AU23" s="675"/>
      <c r="AV23" s="675"/>
      <c r="AW23" s="675"/>
      <c r="AX23" s="675"/>
      <c r="AY23" s="675"/>
      <c r="AZ23" s="675"/>
      <c r="BA23" s="675"/>
      <c r="BB23" s="675"/>
      <c r="BC23" s="675"/>
      <c r="BD23" s="675"/>
      <c r="BE23" s="675"/>
      <c r="BF23" s="676"/>
      <c r="BG23" s="659" t="s">
        <v>122</v>
      </c>
      <c r="BH23" s="660"/>
      <c r="BI23" s="660"/>
      <c r="BJ23" s="660"/>
      <c r="BK23" s="660"/>
      <c r="BL23" s="660"/>
      <c r="BM23" s="660"/>
      <c r="BN23" s="661"/>
      <c r="BO23" s="662" t="s">
        <v>122</v>
      </c>
      <c r="BP23" s="662"/>
      <c r="BQ23" s="662"/>
      <c r="BR23" s="662"/>
      <c r="BS23" s="663" t="s">
        <v>122</v>
      </c>
      <c r="BT23" s="663"/>
      <c r="BU23" s="663"/>
      <c r="BV23" s="663"/>
      <c r="BW23" s="663"/>
      <c r="BX23" s="663"/>
      <c r="BY23" s="663"/>
      <c r="BZ23" s="663"/>
      <c r="CA23" s="663"/>
      <c r="CB23" s="667"/>
      <c r="CD23" s="641" t="s">
        <v>211</v>
      </c>
      <c r="CE23" s="642"/>
      <c r="CF23" s="642"/>
      <c r="CG23" s="642"/>
      <c r="CH23" s="642"/>
      <c r="CI23" s="642"/>
      <c r="CJ23" s="642"/>
      <c r="CK23" s="642"/>
      <c r="CL23" s="642"/>
      <c r="CM23" s="642"/>
      <c r="CN23" s="642"/>
      <c r="CO23" s="642"/>
      <c r="CP23" s="642"/>
      <c r="CQ23" s="643"/>
      <c r="CR23" s="641" t="s">
        <v>272</v>
      </c>
      <c r="CS23" s="642"/>
      <c r="CT23" s="642"/>
      <c r="CU23" s="642"/>
      <c r="CV23" s="642"/>
      <c r="CW23" s="642"/>
      <c r="CX23" s="642"/>
      <c r="CY23" s="643"/>
      <c r="CZ23" s="641" t="s">
        <v>273</v>
      </c>
      <c r="DA23" s="642"/>
      <c r="DB23" s="642"/>
      <c r="DC23" s="643"/>
      <c r="DD23" s="641" t="s">
        <v>274</v>
      </c>
      <c r="DE23" s="642"/>
      <c r="DF23" s="642"/>
      <c r="DG23" s="642"/>
      <c r="DH23" s="642"/>
      <c r="DI23" s="642"/>
      <c r="DJ23" s="642"/>
      <c r="DK23" s="643"/>
      <c r="DL23" s="686" t="s">
        <v>275</v>
      </c>
      <c r="DM23" s="687"/>
      <c r="DN23" s="687"/>
      <c r="DO23" s="687"/>
      <c r="DP23" s="687"/>
      <c r="DQ23" s="687"/>
      <c r="DR23" s="687"/>
      <c r="DS23" s="687"/>
      <c r="DT23" s="687"/>
      <c r="DU23" s="687"/>
      <c r="DV23" s="688"/>
      <c r="DW23" s="641" t="s">
        <v>276</v>
      </c>
      <c r="DX23" s="642"/>
      <c r="DY23" s="642"/>
      <c r="DZ23" s="642"/>
      <c r="EA23" s="642"/>
      <c r="EB23" s="642"/>
      <c r="EC23" s="643"/>
    </row>
    <row r="24" spans="2:133" ht="11.25" customHeight="1" x14ac:dyDescent="0.15">
      <c r="B24" s="656" t="s">
        <v>277</v>
      </c>
      <c r="C24" s="657"/>
      <c r="D24" s="657"/>
      <c r="E24" s="657"/>
      <c r="F24" s="657"/>
      <c r="G24" s="657"/>
      <c r="H24" s="657"/>
      <c r="I24" s="657"/>
      <c r="J24" s="657"/>
      <c r="K24" s="657"/>
      <c r="L24" s="657"/>
      <c r="M24" s="657"/>
      <c r="N24" s="657"/>
      <c r="O24" s="657"/>
      <c r="P24" s="657"/>
      <c r="Q24" s="658"/>
      <c r="R24" s="659" t="s">
        <v>122</v>
      </c>
      <c r="S24" s="660"/>
      <c r="T24" s="660"/>
      <c r="U24" s="660"/>
      <c r="V24" s="660"/>
      <c r="W24" s="660"/>
      <c r="X24" s="660"/>
      <c r="Y24" s="661"/>
      <c r="Z24" s="662" t="s">
        <v>122</v>
      </c>
      <c r="AA24" s="662"/>
      <c r="AB24" s="662"/>
      <c r="AC24" s="662"/>
      <c r="AD24" s="663" t="s">
        <v>122</v>
      </c>
      <c r="AE24" s="663"/>
      <c r="AF24" s="663"/>
      <c r="AG24" s="663"/>
      <c r="AH24" s="663"/>
      <c r="AI24" s="663"/>
      <c r="AJ24" s="663"/>
      <c r="AK24" s="663"/>
      <c r="AL24" s="664" t="s">
        <v>122</v>
      </c>
      <c r="AM24" s="665"/>
      <c r="AN24" s="665"/>
      <c r="AO24" s="666"/>
      <c r="AP24" s="656" t="s">
        <v>278</v>
      </c>
      <c r="AQ24" s="675"/>
      <c r="AR24" s="675"/>
      <c r="AS24" s="675"/>
      <c r="AT24" s="675"/>
      <c r="AU24" s="675"/>
      <c r="AV24" s="675"/>
      <c r="AW24" s="675"/>
      <c r="AX24" s="675"/>
      <c r="AY24" s="675"/>
      <c r="AZ24" s="675"/>
      <c r="BA24" s="675"/>
      <c r="BB24" s="675"/>
      <c r="BC24" s="675"/>
      <c r="BD24" s="675"/>
      <c r="BE24" s="675"/>
      <c r="BF24" s="676"/>
      <c r="BG24" s="659" t="s">
        <v>122</v>
      </c>
      <c r="BH24" s="660"/>
      <c r="BI24" s="660"/>
      <c r="BJ24" s="660"/>
      <c r="BK24" s="660"/>
      <c r="BL24" s="660"/>
      <c r="BM24" s="660"/>
      <c r="BN24" s="661"/>
      <c r="BO24" s="662" t="s">
        <v>122</v>
      </c>
      <c r="BP24" s="662"/>
      <c r="BQ24" s="662"/>
      <c r="BR24" s="662"/>
      <c r="BS24" s="663" t="s">
        <v>122</v>
      </c>
      <c r="BT24" s="663"/>
      <c r="BU24" s="663"/>
      <c r="BV24" s="663"/>
      <c r="BW24" s="663"/>
      <c r="BX24" s="663"/>
      <c r="BY24" s="663"/>
      <c r="BZ24" s="663"/>
      <c r="CA24" s="663"/>
      <c r="CB24" s="667"/>
      <c r="CD24" s="645" t="s">
        <v>279</v>
      </c>
      <c r="CE24" s="646"/>
      <c r="CF24" s="646"/>
      <c r="CG24" s="646"/>
      <c r="CH24" s="646"/>
      <c r="CI24" s="646"/>
      <c r="CJ24" s="646"/>
      <c r="CK24" s="646"/>
      <c r="CL24" s="646"/>
      <c r="CM24" s="646"/>
      <c r="CN24" s="646"/>
      <c r="CO24" s="646"/>
      <c r="CP24" s="646"/>
      <c r="CQ24" s="647"/>
      <c r="CR24" s="648">
        <v>1906439</v>
      </c>
      <c r="CS24" s="649"/>
      <c r="CT24" s="649"/>
      <c r="CU24" s="649"/>
      <c r="CV24" s="649"/>
      <c r="CW24" s="649"/>
      <c r="CX24" s="649"/>
      <c r="CY24" s="650"/>
      <c r="CZ24" s="653">
        <v>36</v>
      </c>
      <c r="DA24" s="654"/>
      <c r="DB24" s="654"/>
      <c r="DC24" s="670"/>
      <c r="DD24" s="694">
        <v>1619775</v>
      </c>
      <c r="DE24" s="649"/>
      <c r="DF24" s="649"/>
      <c r="DG24" s="649"/>
      <c r="DH24" s="649"/>
      <c r="DI24" s="649"/>
      <c r="DJ24" s="649"/>
      <c r="DK24" s="650"/>
      <c r="DL24" s="694">
        <v>1448940</v>
      </c>
      <c r="DM24" s="649"/>
      <c r="DN24" s="649"/>
      <c r="DO24" s="649"/>
      <c r="DP24" s="649"/>
      <c r="DQ24" s="649"/>
      <c r="DR24" s="649"/>
      <c r="DS24" s="649"/>
      <c r="DT24" s="649"/>
      <c r="DU24" s="649"/>
      <c r="DV24" s="650"/>
      <c r="DW24" s="653">
        <v>49.4</v>
      </c>
      <c r="DX24" s="654"/>
      <c r="DY24" s="654"/>
      <c r="DZ24" s="654"/>
      <c r="EA24" s="654"/>
      <c r="EB24" s="654"/>
      <c r="EC24" s="655"/>
    </row>
    <row r="25" spans="2:133" ht="11.25" customHeight="1" x14ac:dyDescent="0.15">
      <c r="B25" s="656" t="s">
        <v>280</v>
      </c>
      <c r="C25" s="657"/>
      <c r="D25" s="657"/>
      <c r="E25" s="657"/>
      <c r="F25" s="657"/>
      <c r="G25" s="657"/>
      <c r="H25" s="657"/>
      <c r="I25" s="657"/>
      <c r="J25" s="657"/>
      <c r="K25" s="657"/>
      <c r="L25" s="657"/>
      <c r="M25" s="657"/>
      <c r="N25" s="657"/>
      <c r="O25" s="657"/>
      <c r="P25" s="657"/>
      <c r="Q25" s="658"/>
      <c r="R25" s="659">
        <v>3164635</v>
      </c>
      <c r="S25" s="660"/>
      <c r="T25" s="660"/>
      <c r="U25" s="660"/>
      <c r="V25" s="660"/>
      <c r="W25" s="660"/>
      <c r="X25" s="660"/>
      <c r="Y25" s="661"/>
      <c r="Z25" s="662">
        <v>55.7</v>
      </c>
      <c r="AA25" s="662"/>
      <c r="AB25" s="662"/>
      <c r="AC25" s="662"/>
      <c r="AD25" s="663">
        <v>2917620</v>
      </c>
      <c r="AE25" s="663"/>
      <c r="AF25" s="663"/>
      <c r="AG25" s="663"/>
      <c r="AH25" s="663"/>
      <c r="AI25" s="663"/>
      <c r="AJ25" s="663"/>
      <c r="AK25" s="663"/>
      <c r="AL25" s="664">
        <v>99.8</v>
      </c>
      <c r="AM25" s="665"/>
      <c r="AN25" s="665"/>
      <c r="AO25" s="666"/>
      <c r="AP25" s="656" t="s">
        <v>281</v>
      </c>
      <c r="AQ25" s="675"/>
      <c r="AR25" s="675"/>
      <c r="AS25" s="675"/>
      <c r="AT25" s="675"/>
      <c r="AU25" s="675"/>
      <c r="AV25" s="675"/>
      <c r="AW25" s="675"/>
      <c r="AX25" s="675"/>
      <c r="AY25" s="675"/>
      <c r="AZ25" s="675"/>
      <c r="BA25" s="675"/>
      <c r="BB25" s="675"/>
      <c r="BC25" s="675"/>
      <c r="BD25" s="675"/>
      <c r="BE25" s="675"/>
      <c r="BF25" s="676"/>
      <c r="BG25" s="659" t="s">
        <v>122</v>
      </c>
      <c r="BH25" s="660"/>
      <c r="BI25" s="660"/>
      <c r="BJ25" s="660"/>
      <c r="BK25" s="660"/>
      <c r="BL25" s="660"/>
      <c r="BM25" s="660"/>
      <c r="BN25" s="661"/>
      <c r="BO25" s="662" t="s">
        <v>122</v>
      </c>
      <c r="BP25" s="662"/>
      <c r="BQ25" s="662"/>
      <c r="BR25" s="662"/>
      <c r="BS25" s="663" t="s">
        <v>122</v>
      </c>
      <c r="BT25" s="663"/>
      <c r="BU25" s="663"/>
      <c r="BV25" s="663"/>
      <c r="BW25" s="663"/>
      <c r="BX25" s="663"/>
      <c r="BY25" s="663"/>
      <c r="BZ25" s="663"/>
      <c r="CA25" s="663"/>
      <c r="CB25" s="667"/>
      <c r="CD25" s="656" t="s">
        <v>282</v>
      </c>
      <c r="CE25" s="657"/>
      <c r="CF25" s="657"/>
      <c r="CG25" s="657"/>
      <c r="CH25" s="657"/>
      <c r="CI25" s="657"/>
      <c r="CJ25" s="657"/>
      <c r="CK25" s="657"/>
      <c r="CL25" s="657"/>
      <c r="CM25" s="657"/>
      <c r="CN25" s="657"/>
      <c r="CO25" s="657"/>
      <c r="CP25" s="657"/>
      <c r="CQ25" s="658"/>
      <c r="CR25" s="659">
        <v>857751</v>
      </c>
      <c r="CS25" s="691"/>
      <c r="CT25" s="691"/>
      <c r="CU25" s="691"/>
      <c r="CV25" s="691"/>
      <c r="CW25" s="691"/>
      <c r="CX25" s="691"/>
      <c r="CY25" s="692"/>
      <c r="CZ25" s="664">
        <v>16.2</v>
      </c>
      <c r="DA25" s="689"/>
      <c r="DB25" s="689"/>
      <c r="DC25" s="693"/>
      <c r="DD25" s="668">
        <v>793962</v>
      </c>
      <c r="DE25" s="691"/>
      <c r="DF25" s="691"/>
      <c r="DG25" s="691"/>
      <c r="DH25" s="691"/>
      <c r="DI25" s="691"/>
      <c r="DJ25" s="691"/>
      <c r="DK25" s="692"/>
      <c r="DL25" s="668">
        <v>753837</v>
      </c>
      <c r="DM25" s="691"/>
      <c r="DN25" s="691"/>
      <c r="DO25" s="691"/>
      <c r="DP25" s="691"/>
      <c r="DQ25" s="691"/>
      <c r="DR25" s="691"/>
      <c r="DS25" s="691"/>
      <c r="DT25" s="691"/>
      <c r="DU25" s="691"/>
      <c r="DV25" s="692"/>
      <c r="DW25" s="664">
        <v>25.7</v>
      </c>
      <c r="DX25" s="689"/>
      <c r="DY25" s="689"/>
      <c r="DZ25" s="689"/>
      <c r="EA25" s="689"/>
      <c r="EB25" s="689"/>
      <c r="EC25" s="690"/>
    </row>
    <row r="26" spans="2:133" ht="11.25" customHeight="1" x14ac:dyDescent="0.15">
      <c r="B26" s="656" t="s">
        <v>283</v>
      </c>
      <c r="C26" s="657"/>
      <c r="D26" s="657"/>
      <c r="E26" s="657"/>
      <c r="F26" s="657"/>
      <c r="G26" s="657"/>
      <c r="H26" s="657"/>
      <c r="I26" s="657"/>
      <c r="J26" s="657"/>
      <c r="K26" s="657"/>
      <c r="L26" s="657"/>
      <c r="M26" s="657"/>
      <c r="N26" s="657"/>
      <c r="O26" s="657"/>
      <c r="P26" s="657"/>
      <c r="Q26" s="658"/>
      <c r="R26" s="659" t="s">
        <v>122</v>
      </c>
      <c r="S26" s="660"/>
      <c r="T26" s="660"/>
      <c r="U26" s="660"/>
      <c r="V26" s="660"/>
      <c r="W26" s="660"/>
      <c r="X26" s="660"/>
      <c r="Y26" s="661"/>
      <c r="Z26" s="662" t="s">
        <v>122</v>
      </c>
      <c r="AA26" s="662"/>
      <c r="AB26" s="662"/>
      <c r="AC26" s="662"/>
      <c r="AD26" s="663" t="s">
        <v>122</v>
      </c>
      <c r="AE26" s="663"/>
      <c r="AF26" s="663"/>
      <c r="AG26" s="663"/>
      <c r="AH26" s="663"/>
      <c r="AI26" s="663"/>
      <c r="AJ26" s="663"/>
      <c r="AK26" s="663"/>
      <c r="AL26" s="664" t="s">
        <v>122</v>
      </c>
      <c r="AM26" s="665"/>
      <c r="AN26" s="665"/>
      <c r="AO26" s="666"/>
      <c r="AP26" s="656" t="s">
        <v>284</v>
      </c>
      <c r="AQ26" s="675"/>
      <c r="AR26" s="675"/>
      <c r="AS26" s="675"/>
      <c r="AT26" s="675"/>
      <c r="AU26" s="675"/>
      <c r="AV26" s="675"/>
      <c r="AW26" s="675"/>
      <c r="AX26" s="675"/>
      <c r="AY26" s="675"/>
      <c r="AZ26" s="675"/>
      <c r="BA26" s="675"/>
      <c r="BB26" s="675"/>
      <c r="BC26" s="675"/>
      <c r="BD26" s="675"/>
      <c r="BE26" s="675"/>
      <c r="BF26" s="676"/>
      <c r="BG26" s="659" t="s">
        <v>122</v>
      </c>
      <c r="BH26" s="660"/>
      <c r="BI26" s="660"/>
      <c r="BJ26" s="660"/>
      <c r="BK26" s="660"/>
      <c r="BL26" s="660"/>
      <c r="BM26" s="660"/>
      <c r="BN26" s="661"/>
      <c r="BO26" s="662" t="s">
        <v>122</v>
      </c>
      <c r="BP26" s="662"/>
      <c r="BQ26" s="662"/>
      <c r="BR26" s="662"/>
      <c r="BS26" s="663" t="s">
        <v>122</v>
      </c>
      <c r="BT26" s="663"/>
      <c r="BU26" s="663"/>
      <c r="BV26" s="663"/>
      <c r="BW26" s="663"/>
      <c r="BX26" s="663"/>
      <c r="BY26" s="663"/>
      <c r="BZ26" s="663"/>
      <c r="CA26" s="663"/>
      <c r="CB26" s="667"/>
      <c r="CD26" s="656" t="s">
        <v>285</v>
      </c>
      <c r="CE26" s="657"/>
      <c r="CF26" s="657"/>
      <c r="CG26" s="657"/>
      <c r="CH26" s="657"/>
      <c r="CI26" s="657"/>
      <c r="CJ26" s="657"/>
      <c r="CK26" s="657"/>
      <c r="CL26" s="657"/>
      <c r="CM26" s="657"/>
      <c r="CN26" s="657"/>
      <c r="CO26" s="657"/>
      <c r="CP26" s="657"/>
      <c r="CQ26" s="658"/>
      <c r="CR26" s="659">
        <v>497650</v>
      </c>
      <c r="CS26" s="660"/>
      <c r="CT26" s="660"/>
      <c r="CU26" s="660"/>
      <c r="CV26" s="660"/>
      <c r="CW26" s="660"/>
      <c r="CX26" s="660"/>
      <c r="CY26" s="661"/>
      <c r="CZ26" s="664">
        <v>9.4</v>
      </c>
      <c r="DA26" s="689"/>
      <c r="DB26" s="689"/>
      <c r="DC26" s="693"/>
      <c r="DD26" s="668">
        <v>463837</v>
      </c>
      <c r="DE26" s="660"/>
      <c r="DF26" s="660"/>
      <c r="DG26" s="660"/>
      <c r="DH26" s="660"/>
      <c r="DI26" s="660"/>
      <c r="DJ26" s="660"/>
      <c r="DK26" s="661"/>
      <c r="DL26" s="668" t="s">
        <v>122</v>
      </c>
      <c r="DM26" s="660"/>
      <c r="DN26" s="660"/>
      <c r="DO26" s="660"/>
      <c r="DP26" s="660"/>
      <c r="DQ26" s="660"/>
      <c r="DR26" s="660"/>
      <c r="DS26" s="660"/>
      <c r="DT26" s="660"/>
      <c r="DU26" s="660"/>
      <c r="DV26" s="661"/>
      <c r="DW26" s="664" t="s">
        <v>122</v>
      </c>
      <c r="DX26" s="689"/>
      <c r="DY26" s="689"/>
      <c r="DZ26" s="689"/>
      <c r="EA26" s="689"/>
      <c r="EB26" s="689"/>
      <c r="EC26" s="690"/>
    </row>
    <row r="27" spans="2:133" ht="11.25" customHeight="1" x14ac:dyDescent="0.15">
      <c r="B27" s="656" t="s">
        <v>286</v>
      </c>
      <c r="C27" s="657"/>
      <c r="D27" s="657"/>
      <c r="E27" s="657"/>
      <c r="F27" s="657"/>
      <c r="G27" s="657"/>
      <c r="H27" s="657"/>
      <c r="I27" s="657"/>
      <c r="J27" s="657"/>
      <c r="K27" s="657"/>
      <c r="L27" s="657"/>
      <c r="M27" s="657"/>
      <c r="N27" s="657"/>
      <c r="O27" s="657"/>
      <c r="P27" s="657"/>
      <c r="Q27" s="658"/>
      <c r="R27" s="659">
        <v>27044</v>
      </c>
      <c r="S27" s="660"/>
      <c r="T27" s="660"/>
      <c r="U27" s="660"/>
      <c r="V27" s="660"/>
      <c r="W27" s="660"/>
      <c r="X27" s="660"/>
      <c r="Y27" s="661"/>
      <c r="Z27" s="662">
        <v>0.5</v>
      </c>
      <c r="AA27" s="662"/>
      <c r="AB27" s="662"/>
      <c r="AC27" s="662"/>
      <c r="AD27" s="663" t="s">
        <v>122</v>
      </c>
      <c r="AE27" s="663"/>
      <c r="AF27" s="663"/>
      <c r="AG27" s="663"/>
      <c r="AH27" s="663"/>
      <c r="AI27" s="663"/>
      <c r="AJ27" s="663"/>
      <c r="AK27" s="663"/>
      <c r="AL27" s="664" t="s">
        <v>122</v>
      </c>
      <c r="AM27" s="665"/>
      <c r="AN27" s="665"/>
      <c r="AO27" s="666"/>
      <c r="AP27" s="656" t="s">
        <v>287</v>
      </c>
      <c r="AQ27" s="657"/>
      <c r="AR27" s="657"/>
      <c r="AS27" s="657"/>
      <c r="AT27" s="657"/>
      <c r="AU27" s="657"/>
      <c r="AV27" s="657"/>
      <c r="AW27" s="657"/>
      <c r="AX27" s="657"/>
      <c r="AY27" s="657"/>
      <c r="AZ27" s="657"/>
      <c r="BA27" s="657"/>
      <c r="BB27" s="657"/>
      <c r="BC27" s="657"/>
      <c r="BD27" s="657"/>
      <c r="BE27" s="657"/>
      <c r="BF27" s="658"/>
      <c r="BG27" s="659">
        <v>449442</v>
      </c>
      <c r="BH27" s="660"/>
      <c r="BI27" s="660"/>
      <c r="BJ27" s="660"/>
      <c r="BK27" s="660"/>
      <c r="BL27" s="660"/>
      <c r="BM27" s="660"/>
      <c r="BN27" s="661"/>
      <c r="BO27" s="662">
        <v>100</v>
      </c>
      <c r="BP27" s="662"/>
      <c r="BQ27" s="662"/>
      <c r="BR27" s="662"/>
      <c r="BS27" s="663">
        <v>1366</v>
      </c>
      <c r="BT27" s="663"/>
      <c r="BU27" s="663"/>
      <c r="BV27" s="663"/>
      <c r="BW27" s="663"/>
      <c r="BX27" s="663"/>
      <c r="BY27" s="663"/>
      <c r="BZ27" s="663"/>
      <c r="CA27" s="663"/>
      <c r="CB27" s="667"/>
      <c r="CD27" s="656" t="s">
        <v>288</v>
      </c>
      <c r="CE27" s="657"/>
      <c r="CF27" s="657"/>
      <c r="CG27" s="657"/>
      <c r="CH27" s="657"/>
      <c r="CI27" s="657"/>
      <c r="CJ27" s="657"/>
      <c r="CK27" s="657"/>
      <c r="CL27" s="657"/>
      <c r="CM27" s="657"/>
      <c r="CN27" s="657"/>
      <c r="CO27" s="657"/>
      <c r="CP27" s="657"/>
      <c r="CQ27" s="658"/>
      <c r="CR27" s="659">
        <v>439461</v>
      </c>
      <c r="CS27" s="691"/>
      <c r="CT27" s="691"/>
      <c r="CU27" s="691"/>
      <c r="CV27" s="691"/>
      <c r="CW27" s="691"/>
      <c r="CX27" s="691"/>
      <c r="CY27" s="692"/>
      <c r="CZ27" s="664">
        <v>8.3000000000000007</v>
      </c>
      <c r="DA27" s="689"/>
      <c r="DB27" s="689"/>
      <c r="DC27" s="693"/>
      <c r="DD27" s="668">
        <v>218395</v>
      </c>
      <c r="DE27" s="691"/>
      <c r="DF27" s="691"/>
      <c r="DG27" s="691"/>
      <c r="DH27" s="691"/>
      <c r="DI27" s="691"/>
      <c r="DJ27" s="691"/>
      <c r="DK27" s="692"/>
      <c r="DL27" s="668">
        <v>87685</v>
      </c>
      <c r="DM27" s="691"/>
      <c r="DN27" s="691"/>
      <c r="DO27" s="691"/>
      <c r="DP27" s="691"/>
      <c r="DQ27" s="691"/>
      <c r="DR27" s="691"/>
      <c r="DS27" s="691"/>
      <c r="DT27" s="691"/>
      <c r="DU27" s="691"/>
      <c r="DV27" s="692"/>
      <c r="DW27" s="664">
        <v>3</v>
      </c>
      <c r="DX27" s="689"/>
      <c r="DY27" s="689"/>
      <c r="DZ27" s="689"/>
      <c r="EA27" s="689"/>
      <c r="EB27" s="689"/>
      <c r="EC27" s="690"/>
    </row>
    <row r="28" spans="2:133" ht="11.25" customHeight="1" x14ac:dyDescent="0.15">
      <c r="B28" s="656" t="s">
        <v>289</v>
      </c>
      <c r="C28" s="657"/>
      <c r="D28" s="657"/>
      <c r="E28" s="657"/>
      <c r="F28" s="657"/>
      <c r="G28" s="657"/>
      <c r="H28" s="657"/>
      <c r="I28" s="657"/>
      <c r="J28" s="657"/>
      <c r="K28" s="657"/>
      <c r="L28" s="657"/>
      <c r="M28" s="657"/>
      <c r="N28" s="657"/>
      <c r="O28" s="657"/>
      <c r="P28" s="657"/>
      <c r="Q28" s="658"/>
      <c r="R28" s="659">
        <v>39175</v>
      </c>
      <c r="S28" s="660"/>
      <c r="T28" s="660"/>
      <c r="U28" s="660"/>
      <c r="V28" s="660"/>
      <c r="W28" s="660"/>
      <c r="X28" s="660"/>
      <c r="Y28" s="661"/>
      <c r="Z28" s="662">
        <v>0.7</v>
      </c>
      <c r="AA28" s="662"/>
      <c r="AB28" s="662"/>
      <c r="AC28" s="662"/>
      <c r="AD28" s="663">
        <v>1894</v>
      </c>
      <c r="AE28" s="663"/>
      <c r="AF28" s="663"/>
      <c r="AG28" s="663"/>
      <c r="AH28" s="663"/>
      <c r="AI28" s="663"/>
      <c r="AJ28" s="663"/>
      <c r="AK28" s="663"/>
      <c r="AL28" s="664">
        <v>0.1</v>
      </c>
      <c r="AM28" s="665"/>
      <c r="AN28" s="665"/>
      <c r="AO28" s="666"/>
      <c r="AP28" s="656"/>
      <c r="AQ28" s="657"/>
      <c r="AR28" s="657"/>
      <c r="AS28" s="657"/>
      <c r="AT28" s="657"/>
      <c r="AU28" s="657"/>
      <c r="AV28" s="657"/>
      <c r="AW28" s="657"/>
      <c r="AX28" s="657"/>
      <c r="AY28" s="657"/>
      <c r="AZ28" s="657"/>
      <c r="BA28" s="657"/>
      <c r="BB28" s="657"/>
      <c r="BC28" s="657"/>
      <c r="BD28" s="657"/>
      <c r="BE28" s="657"/>
      <c r="BF28" s="658"/>
      <c r="BG28" s="659"/>
      <c r="BH28" s="660"/>
      <c r="BI28" s="660"/>
      <c r="BJ28" s="660"/>
      <c r="BK28" s="660"/>
      <c r="BL28" s="660"/>
      <c r="BM28" s="660"/>
      <c r="BN28" s="661"/>
      <c r="BO28" s="662"/>
      <c r="BP28" s="662"/>
      <c r="BQ28" s="662"/>
      <c r="BR28" s="662"/>
      <c r="BS28" s="668"/>
      <c r="BT28" s="660"/>
      <c r="BU28" s="660"/>
      <c r="BV28" s="660"/>
      <c r="BW28" s="660"/>
      <c r="BX28" s="660"/>
      <c r="BY28" s="660"/>
      <c r="BZ28" s="660"/>
      <c r="CA28" s="660"/>
      <c r="CB28" s="669"/>
      <c r="CD28" s="656" t="s">
        <v>290</v>
      </c>
      <c r="CE28" s="657"/>
      <c r="CF28" s="657"/>
      <c r="CG28" s="657"/>
      <c r="CH28" s="657"/>
      <c r="CI28" s="657"/>
      <c r="CJ28" s="657"/>
      <c r="CK28" s="657"/>
      <c r="CL28" s="657"/>
      <c r="CM28" s="657"/>
      <c r="CN28" s="657"/>
      <c r="CO28" s="657"/>
      <c r="CP28" s="657"/>
      <c r="CQ28" s="658"/>
      <c r="CR28" s="659">
        <v>609227</v>
      </c>
      <c r="CS28" s="660"/>
      <c r="CT28" s="660"/>
      <c r="CU28" s="660"/>
      <c r="CV28" s="660"/>
      <c r="CW28" s="660"/>
      <c r="CX28" s="660"/>
      <c r="CY28" s="661"/>
      <c r="CZ28" s="664">
        <v>11.5</v>
      </c>
      <c r="DA28" s="689"/>
      <c r="DB28" s="689"/>
      <c r="DC28" s="693"/>
      <c r="DD28" s="668">
        <v>607418</v>
      </c>
      <c r="DE28" s="660"/>
      <c r="DF28" s="660"/>
      <c r="DG28" s="660"/>
      <c r="DH28" s="660"/>
      <c r="DI28" s="660"/>
      <c r="DJ28" s="660"/>
      <c r="DK28" s="661"/>
      <c r="DL28" s="668">
        <v>607418</v>
      </c>
      <c r="DM28" s="660"/>
      <c r="DN28" s="660"/>
      <c r="DO28" s="660"/>
      <c r="DP28" s="660"/>
      <c r="DQ28" s="660"/>
      <c r="DR28" s="660"/>
      <c r="DS28" s="660"/>
      <c r="DT28" s="660"/>
      <c r="DU28" s="660"/>
      <c r="DV28" s="661"/>
      <c r="DW28" s="664">
        <v>20.7</v>
      </c>
      <c r="DX28" s="689"/>
      <c r="DY28" s="689"/>
      <c r="DZ28" s="689"/>
      <c r="EA28" s="689"/>
      <c r="EB28" s="689"/>
      <c r="EC28" s="690"/>
    </row>
    <row r="29" spans="2:133" ht="11.25" customHeight="1" x14ac:dyDescent="0.15">
      <c r="B29" s="656" t="s">
        <v>291</v>
      </c>
      <c r="C29" s="657"/>
      <c r="D29" s="657"/>
      <c r="E29" s="657"/>
      <c r="F29" s="657"/>
      <c r="G29" s="657"/>
      <c r="H29" s="657"/>
      <c r="I29" s="657"/>
      <c r="J29" s="657"/>
      <c r="K29" s="657"/>
      <c r="L29" s="657"/>
      <c r="M29" s="657"/>
      <c r="N29" s="657"/>
      <c r="O29" s="657"/>
      <c r="P29" s="657"/>
      <c r="Q29" s="658"/>
      <c r="R29" s="659">
        <v>14788</v>
      </c>
      <c r="S29" s="660"/>
      <c r="T29" s="660"/>
      <c r="U29" s="660"/>
      <c r="V29" s="660"/>
      <c r="W29" s="660"/>
      <c r="X29" s="660"/>
      <c r="Y29" s="661"/>
      <c r="Z29" s="662">
        <v>0.3</v>
      </c>
      <c r="AA29" s="662"/>
      <c r="AB29" s="662"/>
      <c r="AC29" s="662"/>
      <c r="AD29" s="663" t="s">
        <v>122</v>
      </c>
      <c r="AE29" s="663"/>
      <c r="AF29" s="663"/>
      <c r="AG29" s="663"/>
      <c r="AH29" s="663"/>
      <c r="AI29" s="663"/>
      <c r="AJ29" s="663"/>
      <c r="AK29" s="663"/>
      <c r="AL29" s="664" t="s">
        <v>122</v>
      </c>
      <c r="AM29" s="665"/>
      <c r="AN29" s="665"/>
      <c r="AO29" s="666"/>
      <c r="AP29" s="680"/>
      <c r="AQ29" s="681"/>
      <c r="AR29" s="681"/>
      <c r="AS29" s="681"/>
      <c r="AT29" s="681"/>
      <c r="AU29" s="681"/>
      <c r="AV29" s="681"/>
      <c r="AW29" s="681"/>
      <c r="AX29" s="681"/>
      <c r="AY29" s="681"/>
      <c r="AZ29" s="681"/>
      <c r="BA29" s="681"/>
      <c r="BB29" s="681"/>
      <c r="BC29" s="681"/>
      <c r="BD29" s="681"/>
      <c r="BE29" s="681"/>
      <c r="BF29" s="682"/>
      <c r="BG29" s="659"/>
      <c r="BH29" s="660"/>
      <c r="BI29" s="660"/>
      <c r="BJ29" s="660"/>
      <c r="BK29" s="660"/>
      <c r="BL29" s="660"/>
      <c r="BM29" s="660"/>
      <c r="BN29" s="661"/>
      <c r="BO29" s="662"/>
      <c r="BP29" s="662"/>
      <c r="BQ29" s="662"/>
      <c r="BR29" s="662"/>
      <c r="BS29" s="663"/>
      <c r="BT29" s="663"/>
      <c r="BU29" s="663"/>
      <c r="BV29" s="663"/>
      <c r="BW29" s="663"/>
      <c r="BX29" s="663"/>
      <c r="BY29" s="663"/>
      <c r="BZ29" s="663"/>
      <c r="CA29" s="663"/>
      <c r="CB29" s="667"/>
      <c r="CD29" s="695" t="s">
        <v>292</v>
      </c>
      <c r="CE29" s="696"/>
      <c r="CF29" s="656" t="s">
        <v>66</v>
      </c>
      <c r="CG29" s="657"/>
      <c r="CH29" s="657"/>
      <c r="CI29" s="657"/>
      <c r="CJ29" s="657"/>
      <c r="CK29" s="657"/>
      <c r="CL29" s="657"/>
      <c r="CM29" s="657"/>
      <c r="CN29" s="657"/>
      <c r="CO29" s="657"/>
      <c r="CP29" s="657"/>
      <c r="CQ29" s="658"/>
      <c r="CR29" s="659">
        <v>609083</v>
      </c>
      <c r="CS29" s="691"/>
      <c r="CT29" s="691"/>
      <c r="CU29" s="691"/>
      <c r="CV29" s="691"/>
      <c r="CW29" s="691"/>
      <c r="CX29" s="691"/>
      <c r="CY29" s="692"/>
      <c r="CZ29" s="664">
        <v>11.5</v>
      </c>
      <c r="DA29" s="689"/>
      <c r="DB29" s="689"/>
      <c r="DC29" s="693"/>
      <c r="DD29" s="668">
        <v>607274</v>
      </c>
      <c r="DE29" s="691"/>
      <c r="DF29" s="691"/>
      <c r="DG29" s="691"/>
      <c r="DH29" s="691"/>
      <c r="DI29" s="691"/>
      <c r="DJ29" s="691"/>
      <c r="DK29" s="692"/>
      <c r="DL29" s="668">
        <v>607274</v>
      </c>
      <c r="DM29" s="691"/>
      <c r="DN29" s="691"/>
      <c r="DO29" s="691"/>
      <c r="DP29" s="691"/>
      <c r="DQ29" s="691"/>
      <c r="DR29" s="691"/>
      <c r="DS29" s="691"/>
      <c r="DT29" s="691"/>
      <c r="DU29" s="691"/>
      <c r="DV29" s="692"/>
      <c r="DW29" s="664">
        <v>20.7</v>
      </c>
      <c r="DX29" s="689"/>
      <c r="DY29" s="689"/>
      <c r="DZ29" s="689"/>
      <c r="EA29" s="689"/>
      <c r="EB29" s="689"/>
      <c r="EC29" s="690"/>
    </row>
    <row r="30" spans="2:133" ht="11.25" customHeight="1" x14ac:dyDescent="0.15">
      <c r="B30" s="656" t="s">
        <v>293</v>
      </c>
      <c r="C30" s="657"/>
      <c r="D30" s="657"/>
      <c r="E30" s="657"/>
      <c r="F30" s="657"/>
      <c r="G30" s="657"/>
      <c r="H30" s="657"/>
      <c r="I30" s="657"/>
      <c r="J30" s="657"/>
      <c r="K30" s="657"/>
      <c r="L30" s="657"/>
      <c r="M30" s="657"/>
      <c r="N30" s="657"/>
      <c r="O30" s="657"/>
      <c r="P30" s="657"/>
      <c r="Q30" s="658"/>
      <c r="R30" s="659">
        <v>565169</v>
      </c>
      <c r="S30" s="660"/>
      <c r="T30" s="660"/>
      <c r="U30" s="660"/>
      <c r="V30" s="660"/>
      <c r="W30" s="660"/>
      <c r="X30" s="660"/>
      <c r="Y30" s="661"/>
      <c r="Z30" s="662">
        <v>10</v>
      </c>
      <c r="AA30" s="662"/>
      <c r="AB30" s="662"/>
      <c r="AC30" s="662"/>
      <c r="AD30" s="663" t="s">
        <v>122</v>
      </c>
      <c r="AE30" s="663"/>
      <c r="AF30" s="663"/>
      <c r="AG30" s="663"/>
      <c r="AH30" s="663"/>
      <c r="AI30" s="663"/>
      <c r="AJ30" s="663"/>
      <c r="AK30" s="663"/>
      <c r="AL30" s="664" t="s">
        <v>122</v>
      </c>
      <c r="AM30" s="665"/>
      <c r="AN30" s="665"/>
      <c r="AO30" s="666"/>
      <c r="AP30" s="641" t="s">
        <v>211</v>
      </c>
      <c r="AQ30" s="642"/>
      <c r="AR30" s="642"/>
      <c r="AS30" s="642"/>
      <c r="AT30" s="642"/>
      <c r="AU30" s="642"/>
      <c r="AV30" s="642"/>
      <c r="AW30" s="642"/>
      <c r="AX30" s="642"/>
      <c r="AY30" s="642"/>
      <c r="AZ30" s="642"/>
      <c r="BA30" s="642"/>
      <c r="BB30" s="642"/>
      <c r="BC30" s="642"/>
      <c r="BD30" s="642"/>
      <c r="BE30" s="642"/>
      <c r="BF30" s="643"/>
      <c r="BG30" s="641" t="s">
        <v>294</v>
      </c>
      <c r="BH30" s="701"/>
      <c r="BI30" s="701"/>
      <c r="BJ30" s="701"/>
      <c r="BK30" s="701"/>
      <c r="BL30" s="701"/>
      <c r="BM30" s="701"/>
      <c r="BN30" s="701"/>
      <c r="BO30" s="701"/>
      <c r="BP30" s="701"/>
      <c r="BQ30" s="702"/>
      <c r="BR30" s="641" t="s">
        <v>295</v>
      </c>
      <c r="BS30" s="701"/>
      <c r="BT30" s="701"/>
      <c r="BU30" s="701"/>
      <c r="BV30" s="701"/>
      <c r="BW30" s="701"/>
      <c r="BX30" s="701"/>
      <c r="BY30" s="701"/>
      <c r="BZ30" s="701"/>
      <c r="CA30" s="701"/>
      <c r="CB30" s="702"/>
      <c r="CD30" s="697"/>
      <c r="CE30" s="698"/>
      <c r="CF30" s="656" t="s">
        <v>296</v>
      </c>
      <c r="CG30" s="657"/>
      <c r="CH30" s="657"/>
      <c r="CI30" s="657"/>
      <c r="CJ30" s="657"/>
      <c r="CK30" s="657"/>
      <c r="CL30" s="657"/>
      <c r="CM30" s="657"/>
      <c r="CN30" s="657"/>
      <c r="CO30" s="657"/>
      <c r="CP30" s="657"/>
      <c r="CQ30" s="658"/>
      <c r="CR30" s="659">
        <v>596949</v>
      </c>
      <c r="CS30" s="660"/>
      <c r="CT30" s="660"/>
      <c r="CU30" s="660"/>
      <c r="CV30" s="660"/>
      <c r="CW30" s="660"/>
      <c r="CX30" s="660"/>
      <c r="CY30" s="661"/>
      <c r="CZ30" s="664">
        <v>11.3</v>
      </c>
      <c r="DA30" s="689"/>
      <c r="DB30" s="689"/>
      <c r="DC30" s="693"/>
      <c r="DD30" s="668">
        <v>595140</v>
      </c>
      <c r="DE30" s="660"/>
      <c r="DF30" s="660"/>
      <c r="DG30" s="660"/>
      <c r="DH30" s="660"/>
      <c r="DI30" s="660"/>
      <c r="DJ30" s="660"/>
      <c r="DK30" s="661"/>
      <c r="DL30" s="668">
        <v>595140</v>
      </c>
      <c r="DM30" s="660"/>
      <c r="DN30" s="660"/>
      <c r="DO30" s="660"/>
      <c r="DP30" s="660"/>
      <c r="DQ30" s="660"/>
      <c r="DR30" s="660"/>
      <c r="DS30" s="660"/>
      <c r="DT30" s="660"/>
      <c r="DU30" s="660"/>
      <c r="DV30" s="661"/>
      <c r="DW30" s="664">
        <v>20.3</v>
      </c>
      <c r="DX30" s="689"/>
      <c r="DY30" s="689"/>
      <c r="DZ30" s="689"/>
      <c r="EA30" s="689"/>
      <c r="EB30" s="689"/>
      <c r="EC30" s="690"/>
    </row>
    <row r="31" spans="2:133" ht="11.25" customHeight="1" x14ac:dyDescent="0.15">
      <c r="B31" s="672" t="s">
        <v>297</v>
      </c>
      <c r="C31" s="673"/>
      <c r="D31" s="673"/>
      <c r="E31" s="673"/>
      <c r="F31" s="673"/>
      <c r="G31" s="673"/>
      <c r="H31" s="673"/>
      <c r="I31" s="673"/>
      <c r="J31" s="673"/>
      <c r="K31" s="673"/>
      <c r="L31" s="673"/>
      <c r="M31" s="673"/>
      <c r="N31" s="673"/>
      <c r="O31" s="673"/>
      <c r="P31" s="673"/>
      <c r="Q31" s="674"/>
      <c r="R31" s="659" t="s">
        <v>122</v>
      </c>
      <c r="S31" s="660"/>
      <c r="T31" s="660"/>
      <c r="U31" s="660"/>
      <c r="V31" s="660"/>
      <c r="W31" s="660"/>
      <c r="X31" s="660"/>
      <c r="Y31" s="661"/>
      <c r="Z31" s="662" t="s">
        <v>122</v>
      </c>
      <c r="AA31" s="662"/>
      <c r="AB31" s="662"/>
      <c r="AC31" s="662"/>
      <c r="AD31" s="663" t="s">
        <v>122</v>
      </c>
      <c r="AE31" s="663"/>
      <c r="AF31" s="663"/>
      <c r="AG31" s="663"/>
      <c r="AH31" s="663"/>
      <c r="AI31" s="663"/>
      <c r="AJ31" s="663"/>
      <c r="AK31" s="663"/>
      <c r="AL31" s="664" t="s">
        <v>122</v>
      </c>
      <c r="AM31" s="665"/>
      <c r="AN31" s="665"/>
      <c r="AO31" s="666"/>
      <c r="AP31" s="705" t="s">
        <v>298</v>
      </c>
      <c r="AQ31" s="706"/>
      <c r="AR31" s="706"/>
      <c r="AS31" s="706"/>
      <c r="AT31" s="711" t="s">
        <v>299</v>
      </c>
      <c r="AU31" s="218"/>
      <c r="AV31" s="218"/>
      <c r="AW31" s="218"/>
      <c r="AX31" s="645" t="s">
        <v>177</v>
      </c>
      <c r="AY31" s="646"/>
      <c r="AZ31" s="646"/>
      <c r="BA31" s="646"/>
      <c r="BB31" s="646"/>
      <c r="BC31" s="646"/>
      <c r="BD31" s="646"/>
      <c r="BE31" s="646"/>
      <c r="BF31" s="647"/>
      <c r="BG31" s="715">
        <v>99</v>
      </c>
      <c r="BH31" s="703"/>
      <c r="BI31" s="703"/>
      <c r="BJ31" s="703"/>
      <c r="BK31" s="703"/>
      <c r="BL31" s="703"/>
      <c r="BM31" s="654">
        <v>97.1</v>
      </c>
      <c r="BN31" s="703"/>
      <c r="BO31" s="703"/>
      <c r="BP31" s="703"/>
      <c r="BQ31" s="704"/>
      <c r="BR31" s="715">
        <v>99.2</v>
      </c>
      <c r="BS31" s="703"/>
      <c r="BT31" s="703"/>
      <c r="BU31" s="703"/>
      <c r="BV31" s="703"/>
      <c r="BW31" s="703"/>
      <c r="BX31" s="654">
        <v>97.3</v>
      </c>
      <c r="BY31" s="703"/>
      <c r="BZ31" s="703"/>
      <c r="CA31" s="703"/>
      <c r="CB31" s="704"/>
      <c r="CD31" s="697"/>
      <c r="CE31" s="698"/>
      <c r="CF31" s="656" t="s">
        <v>300</v>
      </c>
      <c r="CG31" s="657"/>
      <c r="CH31" s="657"/>
      <c r="CI31" s="657"/>
      <c r="CJ31" s="657"/>
      <c r="CK31" s="657"/>
      <c r="CL31" s="657"/>
      <c r="CM31" s="657"/>
      <c r="CN31" s="657"/>
      <c r="CO31" s="657"/>
      <c r="CP31" s="657"/>
      <c r="CQ31" s="658"/>
      <c r="CR31" s="659">
        <v>12134</v>
      </c>
      <c r="CS31" s="691"/>
      <c r="CT31" s="691"/>
      <c r="CU31" s="691"/>
      <c r="CV31" s="691"/>
      <c r="CW31" s="691"/>
      <c r="CX31" s="691"/>
      <c r="CY31" s="692"/>
      <c r="CZ31" s="664">
        <v>0.2</v>
      </c>
      <c r="DA31" s="689"/>
      <c r="DB31" s="689"/>
      <c r="DC31" s="693"/>
      <c r="DD31" s="668">
        <v>12134</v>
      </c>
      <c r="DE31" s="691"/>
      <c r="DF31" s="691"/>
      <c r="DG31" s="691"/>
      <c r="DH31" s="691"/>
      <c r="DI31" s="691"/>
      <c r="DJ31" s="691"/>
      <c r="DK31" s="692"/>
      <c r="DL31" s="668">
        <v>12134</v>
      </c>
      <c r="DM31" s="691"/>
      <c r="DN31" s="691"/>
      <c r="DO31" s="691"/>
      <c r="DP31" s="691"/>
      <c r="DQ31" s="691"/>
      <c r="DR31" s="691"/>
      <c r="DS31" s="691"/>
      <c r="DT31" s="691"/>
      <c r="DU31" s="691"/>
      <c r="DV31" s="692"/>
      <c r="DW31" s="664">
        <v>0.4</v>
      </c>
      <c r="DX31" s="689"/>
      <c r="DY31" s="689"/>
      <c r="DZ31" s="689"/>
      <c r="EA31" s="689"/>
      <c r="EB31" s="689"/>
      <c r="EC31" s="690"/>
    </row>
    <row r="32" spans="2:133" ht="11.25" customHeight="1" x14ac:dyDescent="0.15">
      <c r="B32" s="656" t="s">
        <v>301</v>
      </c>
      <c r="C32" s="657"/>
      <c r="D32" s="657"/>
      <c r="E32" s="657"/>
      <c r="F32" s="657"/>
      <c r="G32" s="657"/>
      <c r="H32" s="657"/>
      <c r="I32" s="657"/>
      <c r="J32" s="657"/>
      <c r="K32" s="657"/>
      <c r="L32" s="657"/>
      <c r="M32" s="657"/>
      <c r="N32" s="657"/>
      <c r="O32" s="657"/>
      <c r="P32" s="657"/>
      <c r="Q32" s="658"/>
      <c r="R32" s="659">
        <v>353711</v>
      </c>
      <c r="S32" s="660"/>
      <c r="T32" s="660"/>
      <c r="U32" s="660"/>
      <c r="V32" s="660"/>
      <c r="W32" s="660"/>
      <c r="X32" s="660"/>
      <c r="Y32" s="661"/>
      <c r="Z32" s="662">
        <v>6.2</v>
      </c>
      <c r="AA32" s="662"/>
      <c r="AB32" s="662"/>
      <c r="AC32" s="662"/>
      <c r="AD32" s="663" t="s">
        <v>122</v>
      </c>
      <c r="AE32" s="663"/>
      <c r="AF32" s="663"/>
      <c r="AG32" s="663"/>
      <c r="AH32" s="663"/>
      <c r="AI32" s="663"/>
      <c r="AJ32" s="663"/>
      <c r="AK32" s="663"/>
      <c r="AL32" s="664" t="s">
        <v>122</v>
      </c>
      <c r="AM32" s="665"/>
      <c r="AN32" s="665"/>
      <c r="AO32" s="666"/>
      <c r="AP32" s="707"/>
      <c r="AQ32" s="708"/>
      <c r="AR32" s="708"/>
      <c r="AS32" s="708"/>
      <c r="AT32" s="712"/>
      <c r="AU32" s="214" t="s">
        <v>302</v>
      </c>
      <c r="AX32" s="656" t="s">
        <v>303</v>
      </c>
      <c r="AY32" s="657"/>
      <c r="AZ32" s="657"/>
      <c r="BA32" s="657"/>
      <c r="BB32" s="657"/>
      <c r="BC32" s="657"/>
      <c r="BD32" s="657"/>
      <c r="BE32" s="657"/>
      <c r="BF32" s="658"/>
      <c r="BG32" s="716">
        <v>99.2</v>
      </c>
      <c r="BH32" s="691"/>
      <c r="BI32" s="691"/>
      <c r="BJ32" s="691"/>
      <c r="BK32" s="691"/>
      <c r="BL32" s="691"/>
      <c r="BM32" s="665">
        <v>98</v>
      </c>
      <c r="BN32" s="691"/>
      <c r="BO32" s="691"/>
      <c r="BP32" s="691"/>
      <c r="BQ32" s="714"/>
      <c r="BR32" s="716">
        <v>99.4</v>
      </c>
      <c r="BS32" s="691"/>
      <c r="BT32" s="691"/>
      <c r="BU32" s="691"/>
      <c r="BV32" s="691"/>
      <c r="BW32" s="691"/>
      <c r="BX32" s="665">
        <v>97.9</v>
      </c>
      <c r="BY32" s="691"/>
      <c r="BZ32" s="691"/>
      <c r="CA32" s="691"/>
      <c r="CB32" s="714"/>
      <c r="CD32" s="699"/>
      <c r="CE32" s="700"/>
      <c r="CF32" s="656" t="s">
        <v>304</v>
      </c>
      <c r="CG32" s="657"/>
      <c r="CH32" s="657"/>
      <c r="CI32" s="657"/>
      <c r="CJ32" s="657"/>
      <c r="CK32" s="657"/>
      <c r="CL32" s="657"/>
      <c r="CM32" s="657"/>
      <c r="CN32" s="657"/>
      <c r="CO32" s="657"/>
      <c r="CP32" s="657"/>
      <c r="CQ32" s="658"/>
      <c r="CR32" s="659">
        <v>144</v>
      </c>
      <c r="CS32" s="660"/>
      <c r="CT32" s="660"/>
      <c r="CU32" s="660"/>
      <c r="CV32" s="660"/>
      <c r="CW32" s="660"/>
      <c r="CX32" s="660"/>
      <c r="CY32" s="661"/>
      <c r="CZ32" s="664">
        <v>0</v>
      </c>
      <c r="DA32" s="689"/>
      <c r="DB32" s="689"/>
      <c r="DC32" s="693"/>
      <c r="DD32" s="668">
        <v>144</v>
      </c>
      <c r="DE32" s="660"/>
      <c r="DF32" s="660"/>
      <c r="DG32" s="660"/>
      <c r="DH32" s="660"/>
      <c r="DI32" s="660"/>
      <c r="DJ32" s="660"/>
      <c r="DK32" s="661"/>
      <c r="DL32" s="668">
        <v>144</v>
      </c>
      <c r="DM32" s="660"/>
      <c r="DN32" s="660"/>
      <c r="DO32" s="660"/>
      <c r="DP32" s="660"/>
      <c r="DQ32" s="660"/>
      <c r="DR32" s="660"/>
      <c r="DS32" s="660"/>
      <c r="DT32" s="660"/>
      <c r="DU32" s="660"/>
      <c r="DV32" s="661"/>
      <c r="DW32" s="664">
        <v>0</v>
      </c>
      <c r="DX32" s="689"/>
      <c r="DY32" s="689"/>
      <c r="DZ32" s="689"/>
      <c r="EA32" s="689"/>
      <c r="EB32" s="689"/>
      <c r="EC32" s="690"/>
    </row>
    <row r="33" spans="2:133" ht="11.25" customHeight="1" x14ac:dyDescent="0.15">
      <c r="B33" s="656" t="s">
        <v>305</v>
      </c>
      <c r="C33" s="657"/>
      <c r="D33" s="657"/>
      <c r="E33" s="657"/>
      <c r="F33" s="657"/>
      <c r="G33" s="657"/>
      <c r="H33" s="657"/>
      <c r="I33" s="657"/>
      <c r="J33" s="657"/>
      <c r="K33" s="657"/>
      <c r="L33" s="657"/>
      <c r="M33" s="657"/>
      <c r="N33" s="657"/>
      <c r="O33" s="657"/>
      <c r="P33" s="657"/>
      <c r="Q33" s="658"/>
      <c r="R33" s="659">
        <v>10989</v>
      </c>
      <c r="S33" s="660"/>
      <c r="T33" s="660"/>
      <c r="U33" s="660"/>
      <c r="V33" s="660"/>
      <c r="W33" s="660"/>
      <c r="X33" s="660"/>
      <c r="Y33" s="661"/>
      <c r="Z33" s="662">
        <v>0.2</v>
      </c>
      <c r="AA33" s="662"/>
      <c r="AB33" s="662"/>
      <c r="AC33" s="662"/>
      <c r="AD33" s="663">
        <v>4825</v>
      </c>
      <c r="AE33" s="663"/>
      <c r="AF33" s="663"/>
      <c r="AG33" s="663"/>
      <c r="AH33" s="663"/>
      <c r="AI33" s="663"/>
      <c r="AJ33" s="663"/>
      <c r="AK33" s="663"/>
      <c r="AL33" s="664">
        <v>0.2</v>
      </c>
      <c r="AM33" s="665"/>
      <c r="AN33" s="665"/>
      <c r="AO33" s="666"/>
      <c r="AP33" s="709"/>
      <c r="AQ33" s="710"/>
      <c r="AR33" s="710"/>
      <c r="AS33" s="710"/>
      <c r="AT33" s="713"/>
      <c r="AU33" s="219"/>
      <c r="AV33" s="219"/>
      <c r="AW33" s="219"/>
      <c r="AX33" s="680" t="s">
        <v>306</v>
      </c>
      <c r="AY33" s="681"/>
      <c r="AZ33" s="681"/>
      <c r="BA33" s="681"/>
      <c r="BB33" s="681"/>
      <c r="BC33" s="681"/>
      <c r="BD33" s="681"/>
      <c r="BE33" s="681"/>
      <c r="BF33" s="682"/>
      <c r="BG33" s="717">
        <v>98.7</v>
      </c>
      <c r="BH33" s="718"/>
      <c r="BI33" s="718"/>
      <c r="BJ33" s="718"/>
      <c r="BK33" s="718"/>
      <c r="BL33" s="718"/>
      <c r="BM33" s="719">
        <v>96</v>
      </c>
      <c r="BN33" s="718"/>
      <c r="BO33" s="718"/>
      <c r="BP33" s="718"/>
      <c r="BQ33" s="720"/>
      <c r="BR33" s="717">
        <v>99</v>
      </c>
      <c r="BS33" s="718"/>
      <c r="BT33" s="718"/>
      <c r="BU33" s="718"/>
      <c r="BV33" s="718"/>
      <c r="BW33" s="718"/>
      <c r="BX33" s="719">
        <v>96.6</v>
      </c>
      <c r="BY33" s="718"/>
      <c r="BZ33" s="718"/>
      <c r="CA33" s="718"/>
      <c r="CB33" s="720"/>
      <c r="CD33" s="656" t="s">
        <v>307</v>
      </c>
      <c r="CE33" s="657"/>
      <c r="CF33" s="657"/>
      <c r="CG33" s="657"/>
      <c r="CH33" s="657"/>
      <c r="CI33" s="657"/>
      <c r="CJ33" s="657"/>
      <c r="CK33" s="657"/>
      <c r="CL33" s="657"/>
      <c r="CM33" s="657"/>
      <c r="CN33" s="657"/>
      <c r="CO33" s="657"/>
      <c r="CP33" s="657"/>
      <c r="CQ33" s="658"/>
      <c r="CR33" s="659">
        <v>2710487</v>
      </c>
      <c r="CS33" s="691"/>
      <c r="CT33" s="691"/>
      <c r="CU33" s="691"/>
      <c r="CV33" s="691"/>
      <c r="CW33" s="691"/>
      <c r="CX33" s="691"/>
      <c r="CY33" s="692"/>
      <c r="CZ33" s="664">
        <v>51.1</v>
      </c>
      <c r="DA33" s="689"/>
      <c r="DB33" s="689"/>
      <c r="DC33" s="693"/>
      <c r="DD33" s="668">
        <v>1853007</v>
      </c>
      <c r="DE33" s="691"/>
      <c r="DF33" s="691"/>
      <c r="DG33" s="691"/>
      <c r="DH33" s="691"/>
      <c r="DI33" s="691"/>
      <c r="DJ33" s="691"/>
      <c r="DK33" s="692"/>
      <c r="DL33" s="668">
        <v>1213868</v>
      </c>
      <c r="DM33" s="691"/>
      <c r="DN33" s="691"/>
      <c r="DO33" s="691"/>
      <c r="DP33" s="691"/>
      <c r="DQ33" s="691"/>
      <c r="DR33" s="691"/>
      <c r="DS33" s="691"/>
      <c r="DT33" s="691"/>
      <c r="DU33" s="691"/>
      <c r="DV33" s="692"/>
      <c r="DW33" s="664">
        <v>41.3</v>
      </c>
      <c r="DX33" s="689"/>
      <c r="DY33" s="689"/>
      <c r="DZ33" s="689"/>
      <c r="EA33" s="689"/>
      <c r="EB33" s="689"/>
      <c r="EC33" s="690"/>
    </row>
    <row r="34" spans="2:133" ht="11.25" customHeight="1" x14ac:dyDescent="0.15">
      <c r="B34" s="656" t="s">
        <v>308</v>
      </c>
      <c r="C34" s="657"/>
      <c r="D34" s="657"/>
      <c r="E34" s="657"/>
      <c r="F34" s="657"/>
      <c r="G34" s="657"/>
      <c r="H34" s="657"/>
      <c r="I34" s="657"/>
      <c r="J34" s="657"/>
      <c r="K34" s="657"/>
      <c r="L34" s="657"/>
      <c r="M34" s="657"/>
      <c r="N34" s="657"/>
      <c r="O34" s="657"/>
      <c r="P34" s="657"/>
      <c r="Q34" s="658"/>
      <c r="R34" s="659">
        <v>221721</v>
      </c>
      <c r="S34" s="660"/>
      <c r="T34" s="660"/>
      <c r="U34" s="660"/>
      <c r="V34" s="660"/>
      <c r="W34" s="660"/>
      <c r="X34" s="660"/>
      <c r="Y34" s="661"/>
      <c r="Z34" s="662">
        <v>3.9</v>
      </c>
      <c r="AA34" s="662"/>
      <c r="AB34" s="662"/>
      <c r="AC34" s="662"/>
      <c r="AD34" s="663" t="s">
        <v>122</v>
      </c>
      <c r="AE34" s="663"/>
      <c r="AF34" s="663"/>
      <c r="AG34" s="663"/>
      <c r="AH34" s="663"/>
      <c r="AI34" s="663"/>
      <c r="AJ34" s="663"/>
      <c r="AK34" s="663"/>
      <c r="AL34" s="664" t="s">
        <v>122</v>
      </c>
      <c r="AM34" s="665"/>
      <c r="AN34" s="665"/>
      <c r="AO34" s="666"/>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56" t="s">
        <v>309</v>
      </c>
      <c r="CE34" s="657"/>
      <c r="CF34" s="657"/>
      <c r="CG34" s="657"/>
      <c r="CH34" s="657"/>
      <c r="CI34" s="657"/>
      <c r="CJ34" s="657"/>
      <c r="CK34" s="657"/>
      <c r="CL34" s="657"/>
      <c r="CM34" s="657"/>
      <c r="CN34" s="657"/>
      <c r="CO34" s="657"/>
      <c r="CP34" s="657"/>
      <c r="CQ34" s="658"/>
      <c r="CR34" s="659">
        <v>889729</v>
      </c>
      <c r="CS34" s="660"/>
      <c r="CT34" s="660"/>
      <c r="CU34" s="660"/>
      <c r="CV34" s="660"/>
      <c r="CW34" s="660"/>
      <c r="CX34" s="660"/>
      <c r="CY34" s="661"/>
      <c r="CZ34" s="664">
        <v>16.8</v>
      </c>
      <c r="DA34" s="689"/>
      <c r="DB34" s="689"/>
      <c r="DC34" s="693"/>
      <c r="DD34" s="668">
        <v>561174</v>
      </c>
      <c r="DE34" s="660"/>
      <c r="DF34" s="660"/>
      <c r="DG34" s="660"/>
      <c r="DH34" s="660"/>
      <c r="DI34" s="660"/>
      <c r="DJ34" s="660"/>
      <c r="DK34" s="661"/>
      <c r="DL34" s="668">
        <v>438660</v>
      </c>
      <c r="DM34" s="660"/>
      <c r="DN34" s="660"/>
      <c r="DO34" s="660"/>
      <c r="DP34" s="660"/>
      <c r="DQ34" s="660"/>
      <c r="DR34" s="660"/>
      <c r="DS34" s="660"/>
      <c r="DT34" s="660"/>
      <c r="DU34" s="660"/>
      <c r="DV34" s="661"/>
      <c r="DW34" s="664">
        <v>14.9</v>
      </c>
      <c r="DX34" s="689"/>
      <c r="DY34" s="689"/>
      <c r="DZ34" s="689"/>
      <c r="EA34" s="689"/>
      <c r="EB34" s="689"/>
      <c r="EC34" s="690"/>
    </row>
    <row r="35" spans="2:133" ht="11.25" customHeight="1" x14ac:dyDescent="0.15">
      <c r="B35" s="656" t="s">
        <v>310</v>
      </c>
      <c r="C35" s="657"/>
      <c r="D35" s="657"/>
      <c r="E35" s="657"/>
      <c r="F35" s="657"/>
      <c r="G35" s="657"/>
      <c r="H35" s="657"/>
      <c r="I35" s="657"/>
      <c r="J35" s="657"/>
      <c r="K35" s="657"/>
      <c r="L35" s="657"/>
      <c r="M35" s="657"/>
      <c r="N35" s="657"/>
      <c r="O35" s="657"/>
      <c r="P35" s="657"/>
      <c r="Q35" s="658"/>
      <c r="R35" s="659">
        <v>381499</v>
      </c>
      <c r="S35" s="660"/>
      <c r="T35" s="660"/>
      <c r="U35" s="660"/>
      <c r="V35" s="660"/>
      <c r="W35" s="660"/>
      <c r="X35" s="660"/>
      <c r="Y35" s="661"/>
      <c r="Z35" s="662">
        <v>6.7</v>
      </c>
      <c r="AA35" s="662"/>
      <c r="AB35" s="662"/>
      <c r="AC35" s="662"/>
      <c r="AD35" s="663" t="s">
        <v>122</v>
      </c>
      <c r="AE35" s="663"/>
      <c r="AF35" s="663"/>
      <c r="AG35" s="663"/>
      <c r="AH35" s="663"/>
      <c r="AI35" s="663"/>
      <c r="AJ35" s="663"/>
      <c r="AK35" s="663"/>
      <c r="AL35" s="664" t="s">
        <v>122</v>
      </c>
      <c r="AM35" s="665"/>
      <c r="AN35" s="665"/>
      <c r="AO35" s="666"/>
      <c r="AP35" s="222"/>
      <c r="AQ35" s="641" t="s">
        <v>311</v>
      </c>
      <c r="AR35" s="642"/>
      <c r="AS35" s="642"/>
      <c r="AT35" s="642"/>
      <c r="AU35" s="642"/>
      <c r="AV35" s="642"/>
      <c r="AW35" s="642"/>
      <c r="AX35" s="642"/>
      <c r="AY35" s="642"/>
      <c r="AZ35" s="642"/>
      <c r="BA35" s="642"/>
      <c r="BB35" s="642"/>
      <c r="BC35" s="642"/>
      <c r="BD35" s="642"/>
      <c r="BE35" s="642"/>
      <c r="BF35" s="643"/>
      <c r="BG35" s="641" t="s">
        <v>312</v>
      </c>
      <c r="BH35" s="642"/>
      <c r="BI35" s="642"/>
      <c r="BJ35" s="642"/>
      <c r="BK35" s="642"/>
      <c r="BL35" s="642"/>
      <c r="BM35" s="642"/>
      <c r="BN35" s="642"/>
      <c r="BO35" s="642"/>
      <c r="BP35" s="642"/>
      <c r="BQ35" s="642"/>
      <c r="BR35" s="642"/>
      <c r="BS35" s="642"/>
      <c r="BT35" s="642"/>
      <c r="BU35" s="642"/>
      <c r="BV35" s="642"/>
      <c r="BW35" s="642"/>
      <c r="BX35" s="642"/>
      <c r="BY35" s="642"/>
      <c r="BZ35" s="642"/>
      <c r="CA35" s="642"/>
      <c r="CB35" s="643"/>
      <c r="CD35" s="656" t="s">
        <v>313</v>
      </c>
      <c r="CE35" s="657"/>
      <c r="CF35" s="657"/>
      <c r="CG35" s="657"/>
      <c r="CH35" s="657"/>
      <c r="CI35" s="657"/>
      <c r="CJ35" s="657"/>
      <c r="CK35" s="657"/>
      <c r="CL35" s="657"/>
      <c r="CM35" s="657"/>
      <c r="CN35" s="657"/>
      <c r="CO35" s="657"/>
      <c r="CP35" s="657"/>
      <c r="CQ35" s="658"/>
      <c r="CR35" s="659">
        <v>99602</v>
      </c>
      <c r="CS35" s="691"/>
      <c r="CT35" s="691"/>
      <c r="CU35" s="691"/>
      <c r="CV35" s="691"/>
      <c r="CW35" s="691"/>
      <c r="CX35" s="691"/>
      <c r="CY35" s="692"/>
      <c r="CZ35" s="664">
        <v>1.9</v>
      </c>
      <c r="DA35" s="689"/>
      <c r="DB35" s="689"/>
      <c r="DC35" s="693"/>
      <c r="DD35" s="668">
        <v>80392</v>
      </c>
      <c r="DE35" s="691"/>
      <c r="DF35" s="691"/>
      <c r="DG35" s="691"/>
      <c r="DH35" s="691"/>
      <c r="DI35" s="691"/>
      <c r="DJ35" s="691"/>
      <c r="DK35" s="692"/>
      <c r="DL35" s="668">
        <v>78403</v>
      </c>
      <c r="DM35" s="691"/>
      <c r="DN35" s="691"/>
      <c r="DO35" s="691"/>
      <c r="DP35" s="691"/>
      <c r="DQ35" s="691"/>
      <c r="DR35" s="691"/>
      <c r="DS35" s="691"/>
      <c r="DT35" s="691"/>
      <c r="DU35" s="691"/>
      <c r="DV35" s="692"/>
      <c r="DW35" s="664">
        <v>2.7</v>
      </c>
      <c r="DX35" s="689"/>
      <c r="DY35" s="689"/>
      <c r="DZ35" s="689"/>
      <c r="EA35" s="689"/>
      <c r="EB35" s="689"/>
      <c r="EC35" s="690"/>
    </row>
    <row r="36" spans="2:133" ht="11.25" customHeight="1" x14ac:dyDescent="0.15">
      <c r="B36" s="656" t="s">
        <v>314</v>
      </c>
      <c r="C36" s="657"/>
      <c r="D36" s="657"/>
      <c r="E36" s="657"/>
      <c r="F36" s="657"/>
      <c r="G36" s="657"/>
      <c r="H36" s="657"/>
      <c r="I36" s="657"/>
      <c r="J36" s="657"/>
      <c r="K36" s="657"/>
      <c r="L36" s="657"/>
      <c r="M36" s="657"/>
      <c r="N36" s="657"/>
      <c r="O36" s="657"/>
      <c r="P36" s="657"/>
      <c r="Q36" s="658"/>
      <c r="R36" s="659">
        <v>441542</v>
      </c>
      <c r="S36" s="660"/>
      <c r="T36" s="660"/>
      <c r="U36" s="660"/>
      <c r="V36" s="660"/>
      <c r="W36" s="660"/>
      <c r="X36" s="660"/>
      <c r="Y36" s="661"/>
      <c r="Z36" s="662">
        <v>7.8</v>
      </c>
      <c r="AA36" s="662"/>
      <c r="AB36" s="662"/>
      <c r="AC36" s="662"/>
      <c r="AD36" s="663" t="s">
        <v>122</v>
      </c>
      <c r="AE36" s="663"/>
      <c r="AF36" s="663"/>
      <c r="AG36" s="663"/>
      <c r="AH36" s="663"/>
      <c r="AI36" s="663"/>
      <c r="AJ36" s="663"/>
      <c r="AK36" s="663"/>
      <c r="AL36" s="664" t="s">
        <v>122</v>
      </c>
      <c r="AM36" s="665"/>
      <c r="AN36" s="665"/>
      <c r="AO36" s="666"/>
      <c r="AP36" s="222"/>
      <c r="AQ36" s="725" t="s">
        <v>315</v>
      </c>
      <c r="AR36" s="726"/>
      <c r="AS36" s="726"/>
      <c r="AT36" s="726"/>
      <c r="AU36" s="726"/>
      <c r="AV36" s="726"/>
      <c r="AW36" s="726"/>
      <c r="AX36" s="726"/>
      <c r="AY36" s="727"/>
      <c r="AZ36" s="648">
        <v>686947</v>
      </c>
      <c r="BA36" s="649"/>
      <c r="BB36" s="649"/>
      <c r="BC36" s="649"/>
      <c r="BD36" s="649"/>
      <c r="BE36" s="649"/>
      <c r="BF36" s="721"/>
      <c r="BG36" s="645" t="s">
        <v>316</v>
      </c>
      <c r="BH36" s="646"/>
      <c r="BI36" s="646"/>
      <c r="BJ36" s="646"/>
      <c r="BK36" s="646"/>
      <c r="BL36" s="646"/>
      <c r="BM36" s="646"/>
      <c r="BN36" s="646"/>
      <c r="BO36" s="646"/>
      <c r="BP36" s="646"/>
      <c r="BQ36" s="646"/>
      <c r="BR36" s="646"/>
      <c r="BS36" s="646"/>
      <c r="BT36" s="646"/>
      <c r="BU36" s="647"/>
      <c r="BV36" s="648">
        <v>21073</v>
      </c>
      <c r="BW36" s="649"/>
      <c r="BX36" s="649"/>
      <c r="BY36" s="649"/>
      <c r="BZ36" s="649"/>
      <c r="CA36" s="649"/>
      <c r="CB36" s="721"/>
      <c r="CD36" s="656" t="s">
        <v>317</v>
      </c>
      <c r="CE36" s="657"/>
      <c r="CF36" s="657"/>
      <c r="CG36" s="657"/>
      <c r="CH36" s="657"/>
      <c r="CI36" s="657"/>
      <c r="CJ36" s="657"/>
      <c r="CK36" s="657"/>
      <c r="CL36" s="657"/>
      <c r="CM36" s="657"/>
      <c r="CN36" s="657"/>
      <c r="CO36" s="657"/>
      <c r="CP36" s="657"/>
      <c r="CQ36" s="658"/>
      <c r="CR36" s="659">
        <v>702684</v>
      </c>
      <c r="CS36" s="660"/>
      <c r="CT36" s="660"/>
      <c r="CU36" s="660"/>
      <c r="CV36" s="660"/>
      <c r="CW36" s="660"/>
      <c r="CX36" s="660"/>
      <c r="CY36" s="661"/>
      <c r="CZ36" s="664">
        <v>13.3</v>
      </c>
      <c r="DA36" s="689"/>
      <c r="DB36" s="689"/>
      <c r="DC36" s="693"/>
      <c r="DD36" s="668">
        <v>497891</v>
      </c>
      <c r="DE36" s="660"/>
      <c r="DF36" s="660"/>
      <c r="DG36" s="660"/>
      <c r="DH36" s="660"/>
      <c r="DI36" s="660"/>
      <c r="DJ36" s="660"/>
      <c r="DK36" s="661"/>
      <c r="DL36" s="668">
        <v>344252</v>
      </c>
      <c r="DM36" s="660"/>
      <c r="DN36" s="660"/>
      <c r="DO36" s="660"/>
      <c r="DP36" s="660"/>
      <c r="DQ36" s="660"/>
      <c r="DR36" s="660"/>
      <c r="DS36" s="660"/>
      <c r="DT36" s="660"/>
      <c r="DU36" s="660"/>
      <c r="DV36" s="661"/>
      <c r="DW36" s="664">
        <v>11.7</v>
      </c>
      <c r="DX36" s="689"/>
      <c r="DY36" s="689"/>
      <c r="DZ36" s="689"/>
      <c r="EA36" s="689"/>
      <c r="EB36" s="689"/>
      <c r="EC36" s="690"/>
    </row>
    <row r="37" spans="2:133" ht="11.25" customHeight="1" x14ac:dyDescent="0.15">
      <c r="B37" s="656" t="s">
        <v>318</v>
      </c>
      <c r="C37" s="657"/>
      <c r="D37" s="657"/>
      <c r="E37" s="657"/>
      <c r="F37" s="657"/>
      <c r="G37" s="657"/>
      <c r="H37" s="657"/>
      <c r="I37" s="657"/>
      <c r="J37" s="657"/>
      <c r="K37" s="657"/>
      <c r="L37" s="657"/>
      <c r="M37" s="657"/>
      <c r="N37" s="657"/>
      <c r="O37" s="657"/>
      <c r="P37" s="657"/>
      <c r="Q37" s="658"/>
      <c r="R37" s="659">
        <v>35456</v>
      </c>
      <c r="S37" s="660"/>
      <c r="T37" s="660"/>
      <c r="U37" s="660"/>
      <c r="V37" s="660"/>
      <c r="W37" s="660"/>
      <c r="X37" s="660"/>
      <c r="Y37" s="661"/>
      <c r="Z37" s="662">
        <v>0.6</v>
      </c>
      <c r="AA37" s="662"/>
      <c r="AB37" s="662"/>
      <c r="AC37" s="662"/>
      <c r="AD37" s="663">
        <v>9</v>
      </c>
      <c r="AE37" s="663"/>
      <c r="AF37" s="663"/>
      <c r="AG37" s="663"/>
      <c r="AH37" s="663"/>
      <c r="AI37" s="663"/>
      <c r="AJ37" s="663"/>
      <c r="AK37" s="663"/>
      <c r="AL37" s="664">
        <v>0</v>
      </c>
      <c r="AM37" s="665"/>
      <c r="AN37" s="665"/>
      <c r="AO37" s="666"/>
      <c r="AQ37" s="722" t="s">
        <v>319</v>
      </c>
      <c r="AR37" s="723"/>
      <c r="AS37" s="723"/>
      <c r="AT37" s="723"/>
      <c r="AU37" s="723"/>
      <c r="AV37" s="723"/>
      <c r="AW37" s="723"/>
      <c r="AX37" s="723"/>
      <c r="AY37" s="724"/>
      <c r="AZ37" s="659">
        <v>125000</v>
      </c>
      <c r="BA37" s="660"/>
      <c r="BB37" s="660"/>
      <c r="BC37" s="660"/>
      <c r="BD37" s="691"/>
      <c r="BE37" s="691"/>
      <c r="BF37" s="714"/>
      <c r="BG37" s="656" t="s">
        <v>320</v>
      </c>
      <c r="BH37" s="657"/>
      <c r="BI37" s="657"/>
      <c r="BJ37" s="657"/>
      <c r="BK37" s="657"/>
      <c r="BL37" s="657"/>
      <c r="BM37" s="657"/>
      <c r="BN37" s="657"/>
      <c r="BO37" s="657"/>
      <c r="BP37" s="657"/>
      <c r="BQ37" s="657"/>
      <c r="BR37" s="657"/>
      <c r="BS37" s="657"/>
      <c r="BT37" s="657"/>
      <c r="BU37" s="658"/>
      <c r="BV37" s="659">
        <v>5493</v>
      </c>
      <c r="BW37" s="660"/>
      <c r="BX37" s="660"/>
      <c r="BY37" s="660"/>
      <c r="BZ37" s="660"/>
      <c r="CA37" s="660"/>
      <c r="CB37" s="669"/>
      <c r="CD37" s="656" t="s">
        <v>321</v>
      </c>
      <c r="CE37" s="657"/>
      <c r="CF37" s="657"/>
      <c r="CG37" s="657"/>
      <c r="CH37" s="657"/>
      <c r="CI37" s="657"/>
      <c r="CJ37" s="657"/>
      <c r="CK37" s="657"/>
      <c r="CL37" s="657"/>
      <c r="CM37" s="657"/>
      <c r="CN37" s="657"/>
      <c r="CO37" s="657"/>
      <c r="CP37" s="657"/>
      <c r="CQ37" s="658"/>
      <c r="CR37" s="659">
        <v>276944</v>
      </c>
      <c r="CS37" s="691"/>
      <c r="CT37" s="691"/>
      <c r="CU37" s="691"/>
      <c r="CV37" s="691"/>
      <c r="CW37" s="691"/>
      <c r="CX37" s="691"/>
      <c r="CY37" s="692"/>
      <c r="CZ37" s="664">
        <v>5.2</v>
      </c>
      <c r="DA37" s="689"/>
      <c r="DB37" s="689"/>
      <c r="DC37" s="693"/>
      <c r="DD37" s="668">
        <v>217239</v>
      </c>
      <c r="DE37" s="691"/>
      <c r="DF37" s="691"/>
      <c r="DG37" s="691"/>
      <c r="DH37" s="691"/>
      <c r="DI37" s="691"/>
      <c r="DJ37" s="691"/>
      <c r="DK37" s="692"/>
      <c r="DL37" s="668">
        <v>217157</v>
      </c>
      <c r="DM37" s="691"/>
      <c r="DN37" s="691"/>
      <c r="DO37" s="691"/>
      <c r="DP37" s="691"/>
      <c r="DQ37" s="691"/>
      <c r="DR37" s="691"/>
      <c r="DS37" s="691"/>
      <c r="DT37" s="691"/>
      <c r="DU37" s="691"/>
      <c r="DV37" s="692"/>
      <c r="DW37" s="664">
        <v>7.4</v>
      </c>
      <c r="DX37" s="689"/>
      <c r="DY37" s="689"/>
      <c r="DZ37" s="689"/>
      <c r="EA37" s="689"/>
      <c r="EB37" s="689"/>
      <c r="EC37" s="690"/>
    </row>
    <row r="38" spans="2:133" ht="11.25" customHeight="1" x14ac:dyDescent="0.15">
      <c r="B38" s="656" t="s">
        <v>322</v>
      </c>
      <c r="C38" s="657"/>
      <c r="D38" s="657"/>
      <c r="E38" s="657"/>
      <c r="F38" s="657"/>
      <c r="G38" s="657"/>
      <c r="H38" s="657"/>
      <c r="I38" s="657"/>
      <c r="J38" s="657"/>
      <c r="K38" s="657"/>
      <c r="L38" s="657"/>
      <c r="M38" s="657"/>
      <c r="N38" s="657"/>
      <c r="O38" s="657"/>
      <c r="P38" s="657"/>
      <c r="Q38" s="658"/>
      <c r="R38" s="659">
        <v>423123</v>
      </c>
      <c r="S38" s="660"/>
      <c r="T38" s="660"/>
      <c r="U38" s="660"/>
      <c r="V38" s="660"/>
      <c r="W38" s="660"/>
      <c r="X38" s="660"/>
      <c r="Y38" s="661"/>
      <c r="Z38" s="662">
        <v>7.5</v>
      </c>
      <c r="AA38" s="662"/>
      <c r="AB38" s="662"/>
      <c r="AC38" s="662"/>
      <c r="AD38" s="663" t="s">
        <v>122</v>
      </c>
      <c r="AE38" s="663"/>
      <c r="AF38" s="663"/>
      <c r="AG38" s="663"/>
      <c r="AH38" s="663"/>
      <c r="AI38" s="663"/>
      <c r="AJ38" s="663"/>
      <c r="AK38" s="663"/>
      <c r="AL38" s="664" t="s">
        <v>122</v>
      </c>
      <c r="AM38" s="665"/>
      <c r="AN38" s="665"/>
      <c r="AO38" s="666"/>
      <c r="AQ38" s="722" t="s">
        <v>323</v>
      </c>
      <c r="AR38" s="723"/>
      <c r="AS38" s="723"/>
      <c r="AT38" s="723"/>
      <c r="AU38" s="723"/>
      <c r="AV38" s="723"/>
      <c r="AW38" s="723"/>
      <c r="AX38" s="723"/>
      <c r="AY38" s="724"/>
      <c r="AZ38" s="659">
        <v>95987</v>
      </c>
      <c r="BA38" s="660"/>
      <c r="BB38" s="660"/>
      <c r="BC38" s="660"/>
      <c r="BD38" s="691"/>
      <c r="BE38" s="691"/>
      <c r="BF38" s="714"/>
      <c r="BG38" s="656" t="s">
        <v>324</v>
      </c>
      <c r="BH38" s="657"/>
      <c r="BI38" s="657"/>
      <c r="BJ38" s="657"/>
      <c r="BK38" s="657"/>
      <c r="BL38" s="657"/>
      <c r="BM38" s="657"/>
      <c r="BN38" s="657"/>
      <c r="BO38" s="657"/>
      <c r="BP38" s="657"/>
      <c r="BQ38" s="657"/>
      <c r="BR38" s="657"/>
      <c r="BS38" s="657"/>
      <c r="BT38" s="657"/>
      <c r="BU38" s="658"/>
      <c r="BV38" s="659">
        <v>947</v>
      </c>
      <c r="BW38" s="660"/>
      <c r="BX38" s="660"/>
      <c r="BY38" s="660"/>
      <c r="BZ38" s="660"/>
      <c r="CA38" s="660"/>
      <c r="CB38" s="669"/>
      <c r="CD38" s="656" t="s">
        <v>325</v>
      </c>
      <c r="CE38" s="657"/>
      <c r="CF38" s="657"/>
      <c r="CG38" s="657"/>
      <c r="CH38" s="657"/>
      <c r="CI38" s="657"/>
      <c r="CJ38" s="657"/>
      <c r="CK38" s="657"/>
      <c r="CL38" s="657"/>
      <c r="CM38" s="657"/>
      <c r="CN38" s="657"/>
      <c r="CO38" s="657"/>
      <c r="CP38" s="657"/>
      <c r="CQ38" s="658"/>
      <c r="CR38" s="659">
        <v>561947</v>
      </c>
      <c r="CS38" s="660"/>
      <c r="CT38" s="660"/>
      <c r="CU38" s="660"/>
      <c r="CV38" s="660"/>
      <c r="CW38" s="660"/>
      <c r="CX38" s="660"/>
      <c r="CY38" s="661"/>
      <c r="CZ38" s="664">
        <v>10.6</v>
      </c>
      <c r="DA38" s="689"/>
      <c r="DB38" s="689"/>
      <c r="DC38" s="693"/>
      <c r="DD38" s="668">
        <v>486218</v>
      </c>
      <c r="DE38" s="660"/>
      <c r="DF38" s="660"/>
      <c r="DG38" s="660"/>
      <c r="DH38" s="660"/>
      <c r="DI38" s="660"/>
      <c r="DJ38" s="660"/>
      <c r="DK38" s="661"/>
      <c r="DL38" s="668">
        <v>352553</v>
      </c>
      <c r="DM38" s="660"/>
      <c r="DN38" s="660"/>
      <c r="DO38" s="660"/>
      <c r="DP38" s="660"/>
      <c r="DQ38" s="660"/>
      <c r="DR38" s="660"/>
      <c r="DS38" s="660"/>
      <c r="DT38" s="660"/>
      <c r="DU38" s="660"/>
      <c r="DV38" s="661"/>
      <c r="DW38" s="664">
        <v>12</v>
      </c>
      <c r="DX38" s="689"/>
      <c r="DY38" s="689"/>
      <c r="DZ38" s="689"/>
      <c r="EA38" s="689"/>
      <c r="EB38" s="689"/>
      <c r="EC38" s="690"/>
    </row>
    <row r="39" spans="2:133" ht="11.25" customHeight="1" x14ac:dyDescent="0.15">
      <c r="B39" s="656" t="s">
        <v>326</v>
      </c>
      <c r="C39" s="657"/>
      <c r="D39" s="657"/>
      <c r="E39" s="657"/>
      <c r="F39" s="657"/>
      <c r="G39" s="657"/>
      <c r="H39" s="657"/>
      <c r="I39" s="657"/>
      <c r="J39" s="657"/>
      <c r="K39" s="657"/>
      <c r="L39" s="657"/>
      <c r="M39" s="657"/>
      <c r="N39" s="657"/>
      <c r="O39" s="657"/>
      <c r="P39" s="657"/>
      <c r="Q39" s="658"/>
      <c r="R39" s="659" t="s">
        <v>122</v>
      </c>
      <c r="S39" s="660"/>
      <c r="T39" s="660"/>
      <c r="U39" s="660"/>
      <c r="V39" s="660"/>
      <c r="W39" s="660"/>
      <c r="X39" s="660"/>
      <c r="Y39" s="661"/>
      <c r="Z39" s="662" t="s">
        <v>122</v>
      </c>
      <c r="AA39" s="662"/>
      <c r="AB39" s="662"/>
      <c r="AC39" s="662"/>
      <c r="AD39" s="663" t="s">
        <v>122</v>
      </c>
      <c r="AE39" s="663"/>
      <c r="AF39" s="663"/>
      <c r="AG39" s="663"/>
      <c r="AH39" s="663"/>
      <c r="AI39" s="663"/>
      <c r="AJ39" s="663"/>
      <c r="AK39" s="663"/>
      <c r="AL39" s="664" t="s">
        <v>122</v>
      </c>
      <c r="AM39" s="665"/>
      <c r="AN39" s="665"/>
      <c r="AO39" s="666"/>
      <c r="AQ39" s="722" t="s">
        <v>327</v>
      </c>
      <c r="AR39" s="723"/>
      <c r="AS39" s="723"/>
      <c r="AT39" s="723"/>
      <c r="AU39" s="723"/>
      <c r="AV39" s="723"/>
      <c r="AW39" s="723"/>
      <c r="AX39" s="723"/>
      <c r="AY39" s="724"/>
      <c r="AZ39" s="659">
        <v>77620</v>
      </c>
      <c r="BA39" s="660"/>
      <c r="BB39" s="660"/>
      <c r="BC39" s="660"/>
      <c r="BD39" s="691"/>
      <c r="BE39" s="691"/>
      <c r="BF39" s="714"/>
      <c r="BG39" s="656" t="s">
        <v>328</v>
      </c>
      <c r="BH39" s="657"/>
      <c r="BI39" s="657"/>
      <c r="BJ39" s="657"/>
      <c r="BK39" s="657"/>
      <c r="BL39" s="657"/>
      <c r="BM39" s="657"/>
      <c r="BN39" s="657"/>
      <c r="BO39" s="657"/>
      <c r="BP39" s="657"/>
      <c r="BQ39" s="657"/>
      <c r="BR39" s="657"/>
      <c r="BS39" s="657"/>
      <c r="BT39" s="657"/>
      <c r="BU39" s="658"/>
      <c r="BV39" s="659">
        <v>1358</v>
      </c>
      <c r="BW39" s="660"/>
      <c r="BX39" s="660"/>
      <c r="BY39" s="660"/>
      <c r="BZ39" s="660"/>
      <c r="CA39" s="660"/>
      <c r="CB39" s="669"/>
      <c r="CD39" s="656" t="s">
        <v>329</v>
      </c>
      <c r="CE39" s="657"/>
      <c r="CF39" s="657"/>
      <c r="CG39" s="657"/>
      <c r="CH39" s="657"/>
      <c r="CI39" s="657"/>
      <c r="CJ39" s="657"/>
      <c r="CK39" s="657"/>
      <c r="CL39" s="657"/>
      <c r="CM39" s="657"/>
      <c r="CN39" s="657"/>
      <c r="CO39" s="657"/>
      <c r="CP39" s="657"/>
      <c r="CQ39" s="658"/>
      <c r="CR39" s="659">
        <v>456525</v>
      </c>
      <c r="CS39" s="691"/>
      <c r="CT39" s="691"/>
      <c r="CU39" s="691"/>
      <c r="CV39" s="691"/>
      <c r="CW39" s="691"/>
      <c r="CX39" s="691"/>
      <c r="CY39" s="692"/>
      <c r="CZ39" s="664">
        <v>8.6</v>
      </c>
      <c r="DA39" s="689"/>
      <c r="DB39" s="689"/>
      <c r="DC39" s="693"/>
      <c r="DD39" s="668">
        <v>227332</v>
      </c>
      <c r="DE39" s="691"/>
      <c r="DF39" s="691"/>
      <c r="DG39" s="691"/>
      <c r="DH39" s="691"/>
      <c r="DI39" s="691"/>
      <c r="DJ39" s="691"/>
      <c r="DK39" s="692"/>
      <c r="DL39" s="668" t="s">
        <v>122</v>
      </c>
      <c r="DM39" s="691"/>
      <c r="DN39" s="691"/>
      <c r="DO39" s="691"/>
      <c r="DP39" s="691"/>
      <c r="DQ39" s="691"/>
      <c r="DR39" s="691"/>
      <c r="DS39" s="691"/>
      <c r="DT39" s="691"/>
      <c r="DU39" s="691"/>
      <c r="DV39" s="692"/>
      <c r="DW39" s="664" t="s">
        <v>122</v>
      </c>
      <c r="DX39" s="689"/>
      <c r="DY39" s="689"/>
      <c r="DZ39" s="689"/>
      <c r="EA39" s="689"/>
      <c r="EB39" s="689"/>
      <c r="EC39" s="690"/>
    </row>
    <row r="40" spans="2:133" ht="11.25" customHeight="1" x14ac:dyDescent="0.15">
      <c r="B40" s="656" t="s">
        <v>330</v>
      </c>
      <c r="C40" s="657"/>
      <c r="D40" s="657"/>
      <c r="E40" s="657"/>
      <c r="F40" s="657"/>
      <c r="G40" s="657"/>
      <c r="H40" s="657"/>
      <c r="I40" s="657"/>
      <c r="J40" s="657"/>
      <c r="K40" s="657"/>
      <c r="L40" s="657"/>
      <c r="M40" s="657"/>
      <c r="N40" s="657"/>
      <c r="O40" s="657"/>
      <c r="P40" s="657"/>
      <c r="Q40" s="658"/>
      <c r="R40" s="659">
        <v>11323</v>
      </c>
      <c r="S40" s="660"/>
      <c r="T40" s="660"/>
      <c r="U40" s="660"/>
      <c r="V40" s="660"/>
      <c r="W40" s="660"/>
      <c r="X40" s="660"/>
      <c r="Y40" s="661"/>
      <c r="Z40" s="662">
        <v>0.2</v>
      </c>
      <c r="AA40" s="662"/>
      <c r="AB40" s="662"/>
      <c r="AC40" s="662"/>
      <c r="AD40" s="663" t="s">
        <v>122</v>
      </c>
      <c r="AE40" s="663"/>
      <c r="AF40" s="663"/>
      <c r="AG40" s="663"/>
      <c r="AH40" s="663"/>
      <c r="AI40" s="663"/>
      <c r="AJ40" s="663"/>
      <c r="AK40" s="663"/>
      <c r="AL40" s="664" t="s">
        <v>122</v>
      </c>
      <c r="AM40" s="665"/>
      <c r="AN40" s="665"/>
      <c r="AO40" s="666"/>
      <c r="AQ40" s="722" t="s">
        <v>331</v>
      </c>
      <c r="AR40" s="723"/>
      <c r="AS40" s="723"/>
      <c r="AT40" s="723"/>
      <c r="AU40" s="723"/>
      <c r="AV40" s="723"/>
      <c r="AW40" s="723"/>
      <c r="AX40" s="723"/>
      <c r="AY40" s="724"/>
      <c r="AZ40" s="659">
        <v>4229</v>
      </c>
      <c r="BA40" s="660"/>
      <c r="BB40" s="660"/>
      <c r="BC40" s="660"/>
      <c r="BD40" s="691"/>
      <c r="BE40" s="691"/>
      <c r="BF40" s="714"/>
      <c r="BG40" s="707" t="s">
        <v>332</v>
      </c>
      <c r="BH40" s="708"/>
      <c r="BI40" s="708"/>
      <c r="BJ40" s="708"/>
      <c r="BK40" s="708"/>
      <c r="BL40" s="223"/>
      <c r="BM40" s="657" t="s">
        <v>333</v>
      </c>
      <c r="BN40" s="657"/>
      <c r="BO40" s="657"/>
      <c r="BP40" s="657"/>
      <c r="BQ40" s="657"/>
      <c r="BR40" s="657"/>
      <c r="BS40" s="657"/>
      <c r="BT40" s="657"/>
      <c r="BU40" s="658"/>
      <c r="BV40" s="659">
        <v>91</v>
      </c>
      <c r="BW40" s="660"/>
      <c r="BX40" s="660"/>
      <c r="BY40" s="660"/>
      <c r="BZ40" s="660"/>
      <c r="CA40" s="660"/>
      <c r="CB40" s="669"/>
      <c r="CD40" s="656" t="s">
        <v>334</v>
      </c>
      <c r="CE40" s="657"/>
      <c r="CF40" s="657"/>
      <c r="CG40" s="657"/>
      <c r="CH40" s="657"/>
      <c r="CI40" s="657"/>
      <c r="CJ40" s="657"/>
      <c r="CK40" s="657"/>
      <c r="CL40" s="657"/>
      <c r="CM40" s="657"/>
      <c r="CN40" s="657"/>
      <c r="CO40" s="657"/>
      <c r="CP40" s="657"/>
      <c r="CQ40" s="658"/>
      <c r="CR40" s="659" t="s">
        <v>122</v>
      </c>
      <c r="CS40" s="660"/>
      <c r="CT40" s="660"/>
      <c r="CU40" s="660"/>
      <c r="CV40" s="660"/>
      <c r="CW40" s="660"/>
      <c r="CX40" s="660"/>
      <c r="CY40" s="661"/>
      <c r="CZ40" s="664" t="s">
        <v>122</v>
      </c>
      <c r="DA40" s="689"/>
      <c r="DB40" s="689"/>
      <c r="DC40" s="693"/>
      <c r="DD40" s="668" t="s">
        <v>122</v>
      </c>
      <c r="DE40" s="660"/>
      <c r="DF40" s="660"/>
      <c r="DG40" s="660"/>
      <c r="DH40" s="660"/>
      <c r="DI40" s="660"/>
      <c r="DJ40" s="660"/>
      <c r="DK40" s="661"/>
      <c r="DL40" s="668" t="s">
        <v>122</v>
      </c>
      <c r="DM40" s="660"/>
      <c r="DN40" s="660"/>
      <c r="DO40" s="660"/>
      <c r="DP40" s="660"/>
      <c r="DQ40" s="660"/>
      <c r="DR40" s="660"/>
      <c r="DS40" s="660"/>
      <c r="DT40" s="660"/>
      <c r="DU40" s="660"/>
      <c r="DV40" s="661"/>
      <c r="DW40" s="664" t="s">
        <v>122</v>
      </c>
      <c r="DX40" s="689"/>
      <c r="DY40" s="689"/>
      <c r="DZ40" s="689"/>
      <c r="EA40" s="689"/>
      <c r="EB40" s="689"/>
      <c r="EC40" s="690"/>
    </row>
    <row r="41" spans="2:133" ht="11.25" customHeight="1" x14ac:dyDescent="0.15">
      <c r="B41" s="680" t="s">
        <v>335</v>
      </c>
      <c r="C41" s="681"/>
      <c r="D41" s="681"/>
      <c r="E41" s="681"/>
      <c r="F41" s="681"/>
      <c r="G41" s="681"/>
      <c r="H41" s="681"/>
      <c r="I41" s="681"/>
      <c r="J41" s="681"/>
      <c r="K41" s="681"/>
      <c r="L41" s="681"/>
      <c r="M41" s="681"/>
      <c r="N41" s="681"/>
      <c r="O41" s="681"/>
      <c r="P41" s="681"/>
      <c r="Q41" s="682"/>
      <c r="R41" s="731">
        <v>5678852</v>
      </c>
      <c r="S41" s="732"/>
      <c r="T41" s="732"/>
      <c r="U41" s="732"/>
      <c r="V41" s="732"/>
      <c r="W41" s="732"/>
      <c r="X41" s="732"/>
      <c r="Y41" s="736"/>
      <c r="Z41" s="737">
        <v>100</v>
      </c>
      <c r="AA41" s="737"/>
      <c r="AB41" s="737"/>
      <c r="AC41" s="737"/>
      <c r="AD41" s="738">
        <v>2924348</v>
      </c>
      <c r="AE41" s="738"/>
      <c r="AF41" s="738"/>
      <c r="AG41" s="738"/>
      <c r="AH41" s="738"/>
      <c r="AI41" s="738"/>
      <c r="AJ41" s="738"/>
      <c r="AK41" s="738"/>
      <c r="AL41" s="739">
        <v>100</v>
      </c>
      <c r="AM41" s="719"/>
      <c r="AN41" s="719"/>
      <c r="AO41" s="740"/>
      <c r="AQ41" s="722" t="s">
        <v>336</v>
      </c>
      <c r="AR41" s="723"/>
      <c r="AS41" s="723"/>
      <c r="AT41" s="723"/>
      <c r="AU41" s="723"/>
      <c r="AV41" s="723"/>
      <c r="AW41" s="723"/>
      <c r="AX41" s="723"/>
      <c r="AY41" s="724"/>
      <c r="AZ41" s="659">
        <v>81872</v>
      </c>
      <c r="BA41" s="660"/>
      <c r="BB41" s="660"/>
      <c r="BC41" s="660"/>
      <c r="BD41" s="691"/>
      <c r="BE41" s="691"/>
      <c r="BF41" s="714"/>
      <c r="BG41" s="707"/>
      <c r="BH41" s="708"/>
      <c r="BI41" s="708"/>
      <c r="BJ41" s="708"/>
      <c r="BK41" s="708"/>
      <c r="BL41" s="223"/>
      <c r="BM41" s="657" t="s">
        <v>337</v>
      </c>
      <c r="BN41" s="657"/>
      <c r="BO41" s="657"/>
      <c r="BP41" s="657"/>
      <c r="BQ41" s="657"/>
      <c r="BR41" s="657"/>
      <c r="BS41" s="657"/>
      <c r="BT41" s="657"/>
      <c r="BU41" s="658"/>
      <c r="BV41" s="659" t="s">
        <v>122</v>
      </c>
      <c r="BW41" s="660"/>
      <c r="BX41" s="660"/>
      <c r="BY41" s="660"/>
      <c r="BZ41" s="660"/>
      <c r="CA41" s="660"/>
      <c r="CB41" s="669"/>
      <c r="CD41" s="656" t="s">
        <v>338</v>
      </c>
      <c r="CE41" s="657"/>
      <c r="CF41" s="657"/>
      <c r="CG41" s="657"/>
      <c r="CH41" s="657"/>
      <c r="CI41" s="657"/>
      <c r="CJ41" s="657"/>
      <c r="CK41" s="657"/>
      <c r="CL41" s="657"/>
      <c r="CM41" s="657"/>
      <c r="CN41" s="657"/>
      <c r="CO41" s="657"/>
      <c r="CP41" s="657"/>
      <c r="CQ41" s="658"/>
      <c r="CR41" s="659" t="s">
        <v>122</v>
      </c>
      <c r="CS41" s="691"/>
      <c r="CT41" s="691"/>
      <c r="CU41" s="691"/>
      <c r="CV41" s="691"/>
      <c r="CW41" s="691"/>
      <c r="CX41" s="691"/>
      <c r="CY41" s="692"/>
      <c r="CZ41" s="664" t="s">
        <v>122</v>
      </c>
      <c r="DA41" s="689"/>
      <c r="DB41" s="689"/>
      <c r="DC41" s="693"/>
      <c r="DD41" s="668" t="s">
        <v>122</v>
      </c>
      <c r="DE41" s="691"/>
      <c r="DF41" s="691"/>
      <c r="DG41" s="691"/>
      <c r="DH41" s="691"/>
      <c r="DI41" s="691"/>
      <c r="DJ41" s="691"/>
      <c r="DK41" s="692"/>
      <c r="DL41" s="742"/>
      <c r="DM41" s="743"/>
      <c r="DN41" s="743"/>
      <c r="DO41" s="743"/>
      <c r="DP41" s="743"/>
      <c r="DQ41" s="743"/>
      <c r="DR41" s="743"/>
      <c r="DS41" s="743"/>
      <c r="DT41" s="743"/>
      <c r="DU41" s="743"/>
      <c r="DV41" s="744"/>
      <c r="DW41" s="733"/>
      <c r="DX41" s="734"/>
      <c r="DY41" s="734"/>
      <c r="DZ41" s="734"/>
      <c r="EA41" s="734"/>
      <c r="EB41" s="734"/>
      <c r="EC41" s="735"/>
    </row>
    <row r="42" spans="2:133" ht="11.25" customHeight="1" x14ac:dyDescent="0.15">
      <c r="AQ42" s="728" t="s">
        <v>339</v>
      </c>
      <c r="AR42" s="729"/>
      <c r="AS42" s="729"/>
      <c r="AT42" s="729"/>
      <c r="AU42" s="729"/>
      <c r="AV42" s="729"/>
      <c r="AW42" s="729"/>
      <c r="AX42" s="729"/>
      <c r="AY42" s="730"/>
      <c r="AZ42" s="731">
        <v>302239</v>
      </c>
      <c r="BA42" s="732"/>
      <c r="BB42" s="732"/>
      <c r="BC42" s="732"/>
      <c r="BD42" s="718"/>
      <c r="BE42" s="718"/>
      <c r="BF42" s="720"/>
      <c r="BG42" s="709"/>
      <c r="BH42" s="710"/>
      <c r="BI42" s="710"/>
      <c r="BJ42" s="710"/>
      <c r="BK42" s="710"/>
      <c r="BL42" s="224"/>
      <c r="BM42" s="681" t="s">
        <v>340</v>
      </c>
      <c r="BN42" s="681"/>
      <c r="BO42" s="681"/>
      <c r="BP42" s="681"/>
      <c r="BQ42" s="681"/>
      <c r="BR42" s="681"/>
      <c r="BS42" s="681"/>
      <c r="BT42" s="681"/>
      <c r="BU42" s="682"/>
      <c r="BV42" s="731">
        <v>406</v>
      </c>
      <c r="BW42" s="732"/>
      <c r="BX42" s="732"/>
      <c r="BY42" s="732"/>
      <c r="BZ42" s="732"/>
      <c r="CA42" s="732"/>
      <c r="CB42" s="741"/>
      <c r="CD42" s="656" t="s">
        <v>341</v>
      </c>
      <c r="CE42" s="657"/>
      <c r="CF42" s="657"/>
      <c r="CG42" s="657"/>
      <c r="CH42" s="657"/>
      <c r="CI42" s="657"/>
      <c r="CJ42" s="657"/>
      <c r="CK42" s="657"/>
      <c r="CL42" s="657"/>
      <c r="CM42" s="657"/>
      <c r="CN42" s="657"/>
      <c r="CO42" s="657"/>
      <c r="CP42" s="657"/>
      <c r="CQ42" s="658"/>
      <c r="CR42" s="659">
        <v>682894</v>
      </c>
      <c r="CS42" s="691"/>
      <c r="CT42" s="691"/>
      <c r="CU42" s="691"/>
      <c r="CV42" s="691"/>
      <c r="CW42" s="691"/>
      <c r="CX42" s="691"/>
      <c r="CY42" s="692"/>
      <c r="CZ42" s="664">
        <v>12.9</v>
      </c>
      <c r="DA42" s="689"/>
      <c r="DB42" s="689"/>
      <c r="DC42" s="693"/>
      <c r="DD42" s="668">
        <v>121016</v>
      </c>
      <c r="DE42" s="691"/>
      <c r="DF42" s="691"/>
      <c r="DG42" s="691"/>
      <c r="DH42" s="691"/>
      <c r="DI42" s="691"/>
      <c r="DJ42" s="691"/>
      <c r="DK42" s="692"/>
      <c r="DL42" s="742"/>
      <c r="DM42" s="743"/>
      <c r="DN42" s="743"/>
      <c r="DO42" s="743"/>
      <c r="DP42" s="743"/>
      <c r="DQ42" s="743"/>
      <c r="DR42" s="743"/>
      <c r="DS42" s="743"/>
      <c r="DT42" s="743"/>
      <c r="DU42" s="743"/>
      <c r="DV42" s="744"/>
      <c r="DW42" s="733"/>
      <c r="DX42" s="734"/>
      <c r="DY42" s="734"/>
      <c r="DZ42" s="734"/>
      <c r="EA42" s="734"/>
      <c r="EB42" s="734"/>
      <c r="EC42" s="735"/>
    </row>
    <row r="43" spans="2:133" ht="11.25" customHeight="1" x14ac:dyDescent="0.15">
      <c r="B43" s="214" t="s">
        <v>342</v>
      </c>
      <c r="CD43" s="656" t="s">
        <v>343</v>
      </c>
      <c r="CE43" s="657"/>
      <c r="CF43" s="657"/>
      <c r="CG43" s="657"/>
      <c r="CH43" s="657"/>
      <c r="CI43" s="657"/>
      <c r="CJ43" s="657"/>
      <c r="CK43" s="657"/>
      <c r="CL43" s="657"/>
      <c r="CM43" s="657"/>
      <c r="CN43" s="657"/>
      <c r="CO43" s="657"/>
      <c r="CP43" s="657"/>
      <c r="CQ43" s="658"/>
      <c r="CR43" s="659">
        <v>21091</v>
      </c>
      <c r="CS43" s="691"/>
      <c r="CT43" s="691"/>
      <c r="CU43" s="691"/>
      <c r="CV43" s="691"/>
      <c r="CW43" s="691"/>
      <c r="CX43" s="691"/>
      <c r="CY43" s="692"/>
      <c r="CZ43" s="664">
        <v>0.4</v>
      </c>
      <c r="DA43" s="689"/>
      <c r="DB43" s="689"/>
      <c r="DC43" s="693"/>
      <c r="DD43" s="668">
        <v>21091</v>
      </c>
      <c r="DE43" s="691"/>
      <c r="DF43" s="691"/>
      <c r="DG43" s="691"/>
      <c r="DH43" s="691"/>
      <c r="DI43" s="691"/>
      <c r="DJ43" s="691"/>
      <c r="DK43" s="692"/>
      <c r="DL43" s="742"/>
      <c r="DM43" s="743"/>
      <c r="DN43" s="743"/>
      <c r="DO43" s="743"/>
      <c r="DP43" s="743"/>
      <c r="DQ43" s="743"/>
      <c r="DR43" s="743"/>
      <c r="DS43" s="743"/>
      <c r="DT43" s="743"/>
      <c r="DU43" s="743"/>
      <c r="DV43" s="744"/>
      <c r="DW43" s="733"/>
      <c r="DX43" s="734"/>
      <c r="DY43" s="734"/>
      <c r="DZ43" s="734"/>
      <c r="EA43" s="734"/>
      <c r="EB43" s="734"/>
      <c r="EC43" s="735"/>
    </row>
    <row r="44" spans="2:133" ht="11.25" customHeight="1" x14ac:dyDescent="0.15">
      <c r="B44" s="745" t="s">
        <v>344</v>
      </c>
      <c r="C44" s="745"/>
      <c r="D44" s="745"/>
      <c r="E44" s="745"/>
      <c r="F44" s="745"/>
      <c r="G44" s="745"/>
      <c r="H44" s="745"/>
      <c r="I44" s="745"/>
      <c r="J44" s="745"/>
      <c r="K44" s="745"/>
      <c r="L44" s="745"/>
      <c r="M44" s="745"/>
      <c r="N44" s="745"/>
      <c r="O44" s="745"/>
      <c r="P44" s="745"/>
      <c r="Q44" s="745"/>
      <c r="R44" s="745"/>
      <c r="S44" s="745"/>
      <c r="T44" s="745"/>
      <c r="U44" s="745"/>
      <c r="V44" s="745"/>
      <c r="W44" s="745"/>
      <c r="X44" s="745"/>
      <c r="Y44" s="745"/>
      <c r="Z44" s="745"/>
      <c r="AA44" s="745"/>
      <c r="AB44" s="745"/>
      <c r="AC44" s="745"/>
      <c r="AD44" s="745"/>
      <c r="AE44" s="745"/>
      <c r="AF44" s="745"/>
      <c r="AG44" s="745"/>
      <c r="AH44" s="745"/>
      <c r="AI44" s="745"/>
      <c r="AJ44" s="745"/>
      <c r="AK44" s="745"/>
      <c r="AL44" s="745"/>
      <c r="AM44" s="745"/>
      <c r="AN44" s="745"/>
      <c r="AO44" s="745"/>
      <c r="AP44" s="745"/>
      <c r="AQ44" s="745"/>
      <c r="AR44" s="745"/>
      <c r="AS44" s="745"/>
      <c r="AT44" s="745"/>
      <c r="AU44" s="745"/>
      <c r="AV44" s="745"/>
      <c r="AW44" s="745"/>
      <c r="AX44" s="745"/>
      <c r="AY44" s="745"/>
      <c r="AZ44" s="745"/>
      <c r="BA44" s="745"/>
      <c r="BB44" s="745"/>
      <c r="BC44" s="745"/>
      <c r="BD44" s="745"/>
      <c r="BE44" s="745"/>
      <c r="BF44" s="745"/>
      <c r="BG44" s="745"/>
      <c r="BH44" s="745"/>
      <c r="BI44" s="745"/>
      <c r="BJ44" s="745"/>
      <c r="BK44" s="745"/>
      <c r="BL44" s="745"/>
      <c r="BM44" s="745"/>
      <c r="BN44" s="745"/>
      <c r="BO44" s="745"/>
      <c r="BP44" s="745"/>
      <c r="BQ44" s="745"/>
      <c r="BR44" s="745"/>
      <c r="BS44" s="745"/>
      <c r="BT44" s="745"/>
      <c r="BU44" s="745"/>
      <c r="BV44" s="745"/>
      <c r="BW44" s="745"/>
      <c r="BX44" s="745"/>
      <c r="BY44" s="745"/>
      <c r="BZ44" s="745"/>
      <c r="CA44" s="745"/>
      <c r="CB44" s="745"/>
      <c r="CC44" s="746"/>
      <c r="CD44" s="695" t="s">
        <v>292</v>
      </c>
      <c r="CE44" s="696"/>
      <c r="CF44" s="656" t="s">
        <v>345</v>
      </c>
      <c r="CG44" s="657"/>
      <c r="CH44" s="657"/>
      <c r="CI44" s="657"/>
      <c r="CJ44" s="657"/>
      <c r="CK44" s="657"/>
      <c r="CL44" s="657"/>
      <c r="CM44" s="657"/>
      <c r="CN44" s="657"/>
      <c r="CO44" s="657"/>
      <c r="CP44" s="657"/>
      <c r="CQ44" s="658"/>
      <c r="CR44" s="659">
        <v>613811</v>
      </c>
      <c r="CS44" s="660"/>
      <c r="CT44" s="660"/>
      <c r="CU44" s="660"/>
      <c r="CV44" s="660"/>
      <c r="CW44" s="660"/>
      <c r="CX44" s="660"/>
      <c r="CY44" s="661"/>
      <c r="CZ44" s="664">
        <v>11.6</v>
      </c>
      <c r="DA44" s="665"/>
      <c r="DB44" s="665"/>
      <c r="DC44" s="671"/>
      <c r="DD44" s="668">
        <v>94505</v>
      </c>
      <c r="DE44" s="660"/>
      <c r="DF44" s="660"/>
      <c r="DG44" s="660"/>
      <c r="DH44" s="660"/>
      <c r="DI44" s="660"/>
      <c r="DJ44" s="660"/>
      <c r="DK44" s="661"/>
      <c r="DL44" s="742"/>
      <c r="DM44" s="743"/>
      <c r="DN44" s="743"/>
      <c r="DO44" s="743"/>
      <c r="DP44" s="743"/>
      <c r="DQ44" s="743"/>
      <c r="DR44" s="743"/>
      <c r="DS44" s="743"/>
      <c r="DT44" s="743"/>
      <c r="DU44" s="743"/>
      <c r="DV44" s="744"/>
      <c r="DW44" s="733"/>
      <c r="DX44" s="734"/>
      <c r="DY44" s="734"/>
      <c r="DZ44" s="734"/>
      <c r="EA44" s="734"/>
      <c r="EB44" s="734"/>
      <c r="EC44" s="735"/>
    </row>
    <row r="45" spans="2:133" ht="11.25" customHeight="1" x14ac:dyDescent="0.15">
      <c r="B45" s="745" t="s">
        <v>346</v>
      </c>
      <c r="C45" s="745"/>
      <c r="D45" s="745"/>
      <c r="E45" s="745"/>
      <c r="F45" s="745"/>
      <c r="G45" s="745"/>
      <c r="H45" s="745"/>
      <c r="I45" s="745"/>
      <c r="J45" s="745"/>
      <c r="K45" s="745"/>
      <c r="L45" s="745"/>
      <c r="M45" s="745"/>
      <c r="N45" s="745"/>
      <c r="O45" s="745"/>
      <c r="P45" s="745"/>
      <c r="Q45" s="745"/>
      <c r="R45" s="745"/>
      <c r="S45" s="745"/>
      <c r="T45" s="745"/>
      <c r="U45" s="745"/>
      <c r="V45" s="745"/>
      <c r="W45" s="745"/>
      <c r="X45" s="745"/>
      <c r="Y45" s="745"/>
      <c r="Z45" s="745"/>
      <c r="AA45" s="745"/>
      <c r="AB45" s="745"/>
      <c r="AC45" s="745"/>
      <c r="AD45" s="745"/>
      <c r="AE45" s="745"/>
      <c r="AF45" s="745"/>
      <c r="AG45" s="745"/>
      <c r="AH45" s="745"/>
      <c r="AI45" s="745"/>
      <c r="AJ45" s="745"/>
      <c r="AK45" s="745"/>
      <c r="AL45" s="745"/>
      <c r="AM45" s="745"/>
      <c r="AN45" s="745"/>
      <c r="AO45" s="745"/>
      <c r="AP45" s="745"/>
      <c r="AQ45" s="745"/>
      <c r="AR45" s="745"/>
      <c r="AS45" s="745"/>
      <c r="AT45" s="745"/>
      <c r="AU45" s="745"/>
      <c r="AV45" s="745"/>
      <c r="AW45" s="745"/>
      <c r="AX45" s="745"/>
      <c r="AY45" s="745"/>
      <c r="AZ45" s="745"/>
      <c r="BA45" s="745"/>
      <c r="BB45" s="745"/>
      <c r="BC45" s="745"/>
      <c r="BD45" s="745"/>
      <c r="BE45" s="745"/>
      <c r="BF45" s="745"/>
      <c r="BG45" s="745"/>
      <c r="BH45" s="745"/>
      <c r="BI45" s="745"/>
      <c r="BJ45" s="745"/>
      <c r="BK45" s="745"/>
      <c r="BL45" s="745"/>
      <c r="BM45" s="745"/>
      <c r="BN45" s="745"/>
      <c r="BO45" s="745"/>
      <c r="BP45" s="745"/>
      <c r="BQ45" s="745"/>
      <c r="BR45" s="745"/>
      <c r="BS45" s="745"/>
      <c r="BT45" s="745"/>
      <c r="BU45" s="745"/>
      <c r="BV45" s="745"/>
      <c r="BW45" s="745"/>
      <c r="BX45" s="745"/>
      <c r="BY45" s="745"/>
      <c r="BZ45" s="745"/>
      <c r="CA45" s="745"/>
      <c r="CB45" s="745"/>
      <c r="CC45" s="746"/>
      <c r="CD45" s="697"/>
      <c r="CE45" s="698"/>
      <c r="CF45" s="656" t="s">
        <v>347</v>
      </c>
      <c r="CG45" s="657"/>
      <c r="CH45" s="657"/>
      <c r="CI45" s="657"/>
      <c r="CJ45" s="657"/>
      <c r="CK45" s="657"/>
      <c r="CL45" s="657"/>
      <c r="CM45" s="657"/>
      <c r="CN45" s="657"/>
      <c r="CO45" s="657"/>
      <c r="CP45" s="657"/>
      <c r="CQ45" s="658"/>
      <c r="CR45" s="659">
        <v>342557</v>
      </c>
      <c r="CS45" s="691"/>
      <c r="CT45" s="691"/>
      <c r="CU45" s="691"/>
      <c r="CV45" s="691"/>
      <c r="CW45" s="691"/>
      <c r="CX45" s="691"/>
      <c r="CY45" s="692"/>
      <c r="CZ45" s="664">
        <v>6.5</v>
      </c>
      <c r="DA45" s="689"/>
      <c r="DB45" s="689"/>
      <c r="DC45" s="693"/>
      <c r="DD45" s="668">
        <v>55547</v>
      </c>
      <c r="DE45" s="691"/>
      <c r="DF45" s="691"/>
      <c r="DG45" s="691"/>
      <c r="DH45" s="691"/>
      <c r="DI45" s="691"/>
      <c r="DJ45" s="691"/>
      <c r="DK45" s="692"/>
      <c r="DL45" s="742"/>
      <c r="DM45" s="743"/>
      <c r="DN45" s="743"/>
      <c r="DO45" s="743"/>
      <c r="DP45" s="743"/>
      <c r="DQ45" s="743"/>
      <c r="DR45" s="743"/>
      <c r="DS45" s="743"/>
      <c r="DT45" s="743"/>
      <c r="DU45" s="743"/>
      <c r="DV45" s="744"/>
      <c r="DW45" s="733"/>
      <c r="DX45" s="734"/>
      <c r="DY45" s="734"/>
      <c r="DZ45" s="734"/>
      <c r="EA45" s="734"/>
      <c r="EB45" s="734"/>
      <c r="EC45" s="735"/>
    </row>
    <row r="46" spans="2:133" ht="11.25" customHeight="1" x14ac:dyDescent="0.15">
      <c r="B46" s="225"/>
      <c r="CD46" s="697"/>
      <c r="CE46" s="698"/>
      <c r="CF46" s="656" t="s">
        <v>348</v>
      </c>
      <c r="CG46" s="657"/>
      <c r="CH46" s="657"/>
      <c r="CI46" s="657"/>
      <c r="CJ46" s="657"/>
      <c r="CK46" s="657"/>
      <c r="CL46" s="657"/>
      <c r="CM46" s="657"/>
      <c r="CN46" s="657"/>
      <c r="CO46" s="657"/>
      <c r="CP46" s="657"/>
      <c r="CQ46" s="658"/>
      <c r="CR46" s="659">
        <v>245833</v>
      </c>
      <c r="CS46" s="660"/>
      <c r="CT46" s="660"/>
      <c r="CU46" s="660"/>
      <c r="CV46" s="660"/>
      <c r="CW46" s="660"/>
      <c r="CX46" s="660"/>
      <c r="CY46" s="661"/>
      <c r="CZ46" s="664">
        <v>4.5999999999999996</v>
      </c>
      <c r="DA46" s="665"/>
      <c r="DB46" s="665"/>
      <c r="DC46" s="671"/>
      <c r="DD46" s="668">
        <v>37652</v>
      </c>
      <c r="DE46" s="660"/>
      <c r="DF46" s="660"/>
      <c r="DG46" s="660"/>
      <c r="DH46" s="660"/>
      <c r="DI46" s="660"/>
      <c r="DJ46" s="660"/>
      <c r="DK46" s="661"/>
      <c r="DL46" s="742"/>
      <c r="DM46" s="743"/>
      <c r="DN46" s="743"/>
      <c r="DO46" s="743"/>
      <c r="DP46" s="743"/>
      <c r="DQ46" s="743"/>
      <c r="DR46" s="743"/>
      <c r="DS46" s="743"/>
      <c r="DT46" s="743"/>
      <c r="DU46" s="743"/>
      <c r="DV46" s="744"/>
      <c r="DW46" s="733"/>
      <c r="DX46" s="734"/>
      <c r="DY46" s="734"/>
      <c r="DZ46" s="734"/>
      <c r="EA46" s="734"/>
      <c r="EB46" s="734"/>
      <c r="EC46" s="735"/>
    </row>
    <row r="47" spans="2:133" ht="11.25" customHeight="1" x14ac:dyDescent="0.15">
      <c r="B47" s="225"/>
      <c r="CD47" s="697"/>
      <c r="CE47" s="698"/>
      <c r="CF47" s="656" t="s">
        <v>349</v>
      </c>
      <c r="CG47" s="657"/>
      <c r="CH47" s="657"/>
      <c r="CI47" s="657"/>
      <c r="CJ47" s="657"/>
      <c r="CK47" s="657"/>
      <c r="CL47" s="657"/>
      <c r="CM47" s="657"/>
      <c r="CN47" s="657"/>
      <c r="CO47" s="657"/>
      <c r="CP47" s="657"/>
      <c r="CQ47" s="658"/>
      <c r="CR47" s="659">
        <v>69083</v>
      </c>
      <c r="CS47" s="691"/>
      <c r="CT47" s="691"/>
      <c r="CU47" s="691"/>
      <c r="CV47" s="691"/>
      <c r="CW47" s="691"/>
      <c r="CX47" s="691"/>
      <c r="CY47" s="692"/>
      <c r="CZ47" s="664">
        <v>1.3</v>
      </c>
      <c r="DA47" s="689"/>
      <c r="DB47" s="689"/>
      <c r="DC47" s="693"/>
      <c r="DD47" s="668">
        <v>26511</v>
      </c>
      <c r="DE47" s="691"/>
      <c r="DF47" s="691"/>
      <c r="DG47" s="691"/>
      <c r="DH47" s="691"/>
      <c r="DI47" s="691"/>
      <c r="DJ47" s="691"/>
      <c r="DK47" s="692"/>
      <c r="DL47" s="742"/>
      <c r="DM47" s="743"/>
      <c r="DN47" s="743"/>
      <c r="DO47" s="743"/>
      <c r="DP47" s="743"/>
      <c r="DQ47" s="743"/>
      <c r="DR47" s="743"/>
      <c r="DS47" s="743"/>
      <c r="DT47" s="743"/>
      <c r="DU47" s="743"/>
      <c r="DV47" s="744"/>
      <c r="DW47" s="733"/>
      <c r="DX47" s="734"/>
      <c r="DY47" s="734"/>
      <c r="DZ47" s="734"/>
      <c r="EA47" s="734"/>
      <c r="EB47" s="734"/>
      <c r="EC47" s="735"/>
    </row>
    <row r="48" spans="2:133" x14ac:dyDescent="0.15">
      <c r="B48" s="225"/>
      <c r="CD48" s="699"/>
      <c r="CE48" s="700"/>
      <c r="CF48" s="656" t="s">
        <v>350</v>
      </c>
      <c r="CG48" s="657"/>
      <c r="CH48" s="657"/>
      <c r="CI48" s="657"/>
      <c r="CJ48" s="657"/>
      <c r="CK48" s="657"/>
      <c r="CL48" s="657"/>
      <c r="CM48" s="657"/>
      <c r="CN48" s="657"/>
      <c r="CO48" s="657"/>
      <c r="CP48" s="657"/>
      <c r="CQ48" s="658"/>
      <c r="CR48" s="659" t="s">
        <v>122</v>
      </c>
      <c r="CS48" s="660"/>
      <c r="CT48" s="660"/>
      <c r="CU48" s="660"/>
      <c r="CV48" s="660"/>
      <c r="CW48" s="660"/>
      <c r="CX48" s="660"/>
      <c r="CY48" s="661"/>
      <c r="CZ48" s="664" t="s">
        <v>122</v>
      </c>
      <c r="DA48" s="665"/>
      <c r="DB48" s="665"/>
      <c r="DC48" s="671"/>
      <c r="DD48" s="668" t="s">
        <v>122</v>
      </c>
      <c r="DE48" s="660"/>
      <c r="DF48" s="660"/>
      <c r="DG48" s="660"/>
      <c r="DH48" s="660"/>
      <c r="DI48" s="660"/>
      <c r="DJ48" s="660"/>
      <c r="DK48" s="661"/>
      <c r="DL48" s="742"/>
      <c r="DM48" s="743"/>
      <c r="DN48" s="743"/>
      <c r="DO48" s="743"/>
      <c r="DP48" s="743"/>
      <c r="DQ48" s="743"/>
      <c r="DR48" s="743"/>
      <c r="DS48" s="743"/>
      <c r="DT48" s="743"/>
      <c r="DU48" s="743"/>
      <c r="DV48" s="744"/>
      <c r="DW48" s="733"/>
      <c r="DX48" s="734"/>
      <c r="DY48" s="734"/>
      <c r="DZ48" s="734"/>
      <c r="EA48" s="734"/>
      <c r="EB48" s="734"/>
      <c r="EC48" s="735"/>
    </row>
    <row r="49" spans="2:133" ht="11.25" customHeight="1" x14ac:dyDescent="0.15">
      <c r="B49" s="225"/>
      <c r="CD49" s="680" t="s">
        <v>351</v>
      </c>
      <c r="CE49" s="681"/>
      <c r="CF49" s="681"/>
      <c r="CG49" s="681"/>
      <c r="CH49" s="681"/>
      <c r="CI49" s="681"/>
      <c r="CJ49" s="681"/>
      <c r="CK49" s="681"/>
      <c r="CL49" s="681"/>
      <c r="CM49" s="681"/>
      <c r="CN49" s="681"/>
      <c r="CO49" s="681"/>
      <c r="CP49" s="681"/>
      <c r="CQ49" s="682"/>
      <c r="CR49" s="731">
        <v>5299820</v>
      </c>
      <c r="CS49" s="718"/>
      <c r="CT49" s="718"/>
      <c r="CU49" s="718"/>
      <c r="CV49" s="718"/>
      <c r="CW49" s="718"/>
      <c r="CX49" s="718"/>
      <c r="CY49" s="747"/>
      <c r="CZ49" s="739">
        <v>100</v>
      </c>
      <c r="DA49" s="748"/>
      <c r="DB49" s="748"/>
      <c r="DC49" s="749"/>
      <c r="DD49" s="750">
        <v>3593798</v>
      </c>
      <c r="DE49" s="718"/>
      <c r="DF49" s="718"/>
      <c r="DG49" s="718"/>
      <c r="DH49" s="718"/>
      <c r="DI49" s="718"/>
      <c r="DJ49" s="718"/>
      <c r="DK49" s="747"/>
      <c r="DL49" s="751"/>
      <c r="DM49" s="752"/>
      <c r="DN49" s="752"/>
      <c r="DO49" s="752"/>
      <c r="DP49" s="752"/>
      <c r="DQ49" s="752"/>
      <c r="DR49" s="752"/>
      <c r="DS49" s="752"/>
      <c r="DT49" s="752"/>
      <c r="DU49" s="752"/>
      <c r="DV49" s="753"/>
      <c r="DW49" s="754"/>
      <c r="DX49" s="755"/>
      <c r="DY49" s="755"/>
      <c r="DZ49" s="755"/>
      <c r="EA49" s="755"/>
      <c r="EB49" s="755"/>
      <c r="EC49" s="756"/>
    </row>
  </sheetData>
  <sheetProtection algorithmName="SHA-512" hashValue="cfi7vLT0MUAwVtBiB2tyOBzlkcAwGcBirR8B1Uxl/8QKU5xIimPCtjHVdO2CxgqKULuSsbhSBgM9jhj5T4HlIw==" saltValue="DYmUlTMSWJn1KazfMlQAw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31" customWidth="1"/>
    <col min="131" max="131" width="1.625" style="231" customWidth="1"/>
    <col min="132" max="16384" width="9" style="231" hidden="1"/>
  </cols>
  <sheetData>
    <row r="1" spans="1:131" ht="11.25" customHeight="1" thickBot="1" x14ac:dyDescent="0.2">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
      <c r="A2" s="757" t="s">
        <v>352</v>
      </c>
      <c r="B2" s="757"/>
      <c r="C2" s="757"/>
      <c r="D2" s="757"/>
      <c r="E2" s="757"/>
      <c r="F2" s="757"/>
      <c r="G2" s="757"/>
      <c r="H2" s="757"/>
      <c r="I2" s="757"/>
      <c r="J2" s="757"/>
      <c r="K2" s="757"/>
      <c r="L2" s="757"/>
      <c r="M2" s="757"/>
      <c r="N2" s="757"/>
      <c r="O2" s="757"/>
      <c r="P2" s="757"/>
      <c r="Q2" s="757"/>
      <c r="R2" s="757"/>
      <c r="S2" s="757"/>
      <c r="T2" s="757"/>
      <c r="U2" s="757"/>
      <c r="V2" s="757"/>
      <c r="W2" s="757"/>
      <c r="X2" s="757"/>
      <c r="Y2" s="757"/>
      <c r="Z2" s="757"/>
      <c r="AA2" s="757"/>
      <c r="AB2" s="757"/>
      <c r="AC2" s="757"/>
      <c r="AD2" s="757"/>
      <c r="AE2" s="757"/>
      <c r="AF2" s="757"/>
      <c r="AG2" s="757"/>
      <c r="AH2" s="757"/>
      <c r="AI2" s="757"/>
      <c r="AJ2" s="757"/>
      <c r="AK2" s="757"/>
      <c r="AL2" s="757"/>
      <c r="AM2" s="757"/>
      <c r="AN2" s="757"/>
      <c r="AO2" s="757"/>
      <c r="AP2" s="757"/>
      <c r="AQ2" s="757"/>
      <c r="AR2" s="757"/>
      <c r="AS2" s="757"/>
      <c r="AT2" s="757"/>
      <c r="AU2" s="757"/>
      <c r="AV2" s="757"/>
      <c r="AW2" s="757"/>
      <c r="AX2" s="757"/>
      <c r="AY2" s="757"/>
      <c r="AZ2" s="757"/>
      <c r="BA2" s="757"/>
      <c r="BB2" s="757"/>
      <c r="BC2" s="757"/>
      <c r="BD2" s="757"/>
      <c r="BE2" s="757"/>
      <c r="BF2" s="757"/>
      <c r="BG2" s="757"/>
      <c r="BH2" s="757"/>
      <c r="BI2" s="757"/>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758" t="s">
        <v>353</v>
      </c>
      <c r="DK2" s="759"/>
      <c r="DL2" s="759"/>
      <c r="DM2" s="759"/>
      <c r="DN2" s="759"/>
      <c r="DO2" s="760"/>
      <c r="DP2" s="228"/>
      <c r="DQ2" s="758" t="s">
        <v>354</v>
      </c>
      <c r="DR2" s="759"/>
      <c r="DS2" s="759"/>
      <c r="DT2" s="759"/>
      <c r="DU2" s="759"/>
      <c r="DV2" s="759"/>
      <c r="DW2" s="759"/>
      <c r="DX2" s="759"/>
      <c r="DY2" s="759"/>
      <c r="DZ2" s="760"/>
      <c r="EA2" s="230"/>
    </row>
    <row r="3" spans="1:131" ht="11.25" customHeight="1" x14ac:dyDescent="0.15">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
      <c r="A4" s="761" t="s">
        <v>355</v>
      </c>
      <c r="B4" s="761"/>
      <c r="C4" s="761"/>
      <c r="D4" s="761"/>
      <c r="E4" s="761"/>
      <c r="F4" s="761"/>
      <c r="G4" s="761"/>
      <c r="H4" s="761"/>
      <c r="I4" s="761"/>
      <c r="J4" s="761"/>
      <c r="K4" s="761"/>
      <c r="L4" s="761"/>
      <c r="M4" s="761"/>
      <c r="N4" s="761"/>
      <c r="O4" s="761"/>
      <c r="P4" s="761"/>
      <c r="Q4" s="761"/>
      <c r="R4" s="761"/>
      <c r="S4" s="761"/>
      <c r="T4" s="761"/>
      <c r="U4" s="761"/>
      <c r="V4" s="761"/>
      <c r="W4" s="761"/>
      <c r="X4" s="761"/>
      <c r="Y4" s="761"/>
      <c r="Z4" s="761"/>
      <c r="AA4" s="761"/>
      <c r="AB4" s="761"/>
      <c r="AC4" s="761"/>
      <c r="AD4" s="761"/>
      <c r="AE4" s="761"/>
      <c r="AF4" s="761"/>
      <c r="AG4" s="761"/>
      <c r="AH4" s="761"/>
      <c r="AI4" s="761"/>
      <c r="AJ4" s="761"/>
      <c r="AK4" s="761"/>
      <c r="AL4" s="761"/>
      <c r="AM4" s="761"/>
      <c r="AN4" s="761"/>
      <c r="AO4" s="761"/>
      <c r="AP4" s="761"/>
      <c r="AQ4" s="761"/>
      <c r="AR4" s="761"/>
      <c r="AS4" s="761"/>
      <c r="AT4" s="761"/>
      <c r="AU4" s="761"/>
      <c r="AV4" s="761"/>
      <c r="AW4" s="761"/>
      <c r="AX4" s="761"/>
      <c r="AY4" s="761"/>
      <c r="AZ4" s="232"/>
      <c r="BA4" s="232"/>
      <c r="BB4" s="232"/>
      <c r="BC4" s="232"/>
      <c r="BD4" s="232"/>
      <c r="BE4" s="233"/>
      <c r="BF4" s="233"/>
      <c r="BG4" s="233"/>
      <c r="BH4" s="233"/>
      <c r="BI4" s="233"/>
      <c r="BJ4" s="233"/>
      <c r="BK4" s="233"/>
      <c r="BL4" s="233"/>
      <c r="BM4" s="233"/>
      <c r="BN4" s="233"/>
      <c r="BO4" s="233"/>
      <c r="BP4" s="233"/>
      <c r="BQ4" s="762" t="s">
        <v>356</v>
      </c>
      <c r="BR4" s="762"/>
      <c r="BS4" s="762"/>
      <c r="BT4" s="762"/>
      <c r="BU4" s="762"/>
      <c r="BV4" s="762"/>
      <c r="BW4" s="762"/>
      <c r="BX4" s="762"/>
      <c r="BY4" s="762"/>
      <c r="BZ4" s="762"/>
      <c r="CA4" s="762"/>
      <c r="CB4" s="762"/>
      <c r="CC4" s="762"/>
      <c r="CD4" s="762"/>
      <c r="CE4" s="762"/>
      <c r="CF4" s="762"/>
      <c r="CG4" s="762"/>
      <c r="CH4" s="762"/>
      <c r="CI4" s="762"/>
      <c r="CJ4" s="762"/>
      <c r="CK4" s="762"/>
      <c r="CL4" s="762"/>
      <c r="CM4" s="762"/>
      <c r="CN4" s="762"/>
      <c r="CO4" s="762"/>
      <c r="CP4" s="762"/>
      <c r="CQ4" s="762"/>
      <c r="CR4" s="762"/>
      <c r="CS4" s="762"/>
      <c r="CT4" s="762"/>
      <c r="CU4" s="762"/>
      <c r="CV4" s="762"/>
      <c r="CW4" s="762"/>
      <c r="CX4" s="762"/>
      <c r="CY4" s="762"/>
      <c r="CZ4" s="762"/>
      <c r="DA4" s="762"/>
      <c r="DB4" s="762"/>
      <c r="DC4" s="762"/>
      <c r="DD4" s="762"/>
      <c r="DE4" s="762"/>
      <c r="DF4" s="762"/>
      <c r="DG4" s="762"/>
      <c r="DH4" s="762"/>
      <c r="DI4" s="762"/>
      <c r="DJ4" s="762"/>
      <c r="DK4" s="762"/>
      <c r="DL4" s="762"/>
      <c r="DM4" s="762"/>
      <c r="DN4" s="762"/>
      <c r="DO4" s="762"/>
      <c r="DP4" s="762"/>
      <c r="DQ4" s="762"/>
      <c r="DR4" s="762"/>
      <c r="DS4" s="762"/>
      <c r="DT4" s="762"/>
      <c r="DU4" s="762"/>
      <c r="DV4" s="762"/>
      <c r="DW4" s="762"/>
      <c r="DX4" s="762"/>
      <c r="DY4" s="762"/>
      <c r="DZ4" s="762"/>
      <c r="EA4" s="234"/>
    </row>
    <row r="5" spans="1:131" s="235" customFormat="1" ht="26.25" customHeight="1" x14ac:dyDescent="0.15">
      <c r="A5" s="763" t="s">
        <v>357</v>
      </c>
      <c r="B5" s="764"/>
      <c r="C5" s="764"/>
      <c r="D5" s="764"/>
      <c r="E5" s="764"/>
      <c r="F5" s="764"/>
      <c r="G5" s="764"/>
      <c r="H5" s="764"/>
      <c r="I5" s="764"/>
      <c r="J5" s="764"/>
      <c r="K5" s="764"/>
      <c r="L5" s="764"/>
      <c r="M5" s="764"/>
      <c r="N5" s="764"/>
      <c r="O5" s="764"/>
      <c r="P5" s="765"/>
      <c r="Q5" s="769" t="s">
        <v>358</v>
      </c>
      <c r="R5" s="770"/>
      <c r="S5" s="770"/>
      <c r="T5" s="770"/>
      <c r="U5" s="771"/>
      <c r="V5" s="769" t="s">
        <v>359</v>
      </c>
      <c r="W5" s="770"/>
      <c r="X5" s="770"/>
      <c r="Y5" s="770"/>
      <c r="Z5" s="771"/>
      <c r="AA5" s="769" t="s">
        <v>360</v>
      </c>
      <c r="AB5" s="770"/>
      <c r="AC5" s="770"/>
      <c r="AD5" s="770"/>
      <c r="AE5" s="770"/>
      <c r="AF5" s="775" t="s">
        <v>361</v>
      </c>
      <c r="AG5" s="770"/>
      <c r="AH5" s="770"/>
      <c r="AI5" s="770"/>
      <c r="AJ5" s="776"/>
      <c r="AK5" s="770" t="s">
        <v>362</v>
      </c>
      <c r="AL5" s="770"/>
      <c r="AM5" s="770"/>
      <c r="AN5" s="770"/>
      <c r="AO5" s="771"/>
      <c r="AP5" s="769" t="s">
        <v>363</v>
      </c>
      <c r="AQ5" s="770"/>
      <c r="AR5" s="770"/>
      <c r="AS5" s="770"/>
      <c r="AT5" s="771"/>
      <c r="AU5" s="769" t="s">
        <v>364</v>
      </c>
      <c r="AV5" s="770"/>
      <c r="AW5" s="770"/>
      <c r="AX5" s="770"/>
      <c r="AY5" s="776"/>
      <c r="AZ5" s="232"/>
      <c r="BA5" s="232"/>
      <c r="BB5" s="232"/>
      <c r="BC5" s="232"/>
      <c r="BD5" s="232"/>
      <c r="BE5" s="233"/>
      <c r="BF5" s="233"/>
      <c r="BG5" s="233"/>
      <c r="BH5" s="233"/>
      <c r="BI5" s="233"/>
      <c r="BJ5" s="233"/>
      <c r="BK5" s="233"/>
      <c r="BL5" s="233"/>
      <c r="BM5" s="233"/>
      <c r="BN5" s="233"/>
      <c r="BO5" s="233"/>
      <c r="BP5" s="233"/>
      <c r="BQ5" s="763" t="s">
        <v>365</v>
      </c>
      <c r="BR5" s="764"/>
      <c r="BS5" s="764"/>
      <c r="BT5" s="764"/>
      <c r="BU5" s="764"/>
      <c r="BV5" s="764"/>
      <c r="BW5" s="764"/>
      <c r="BX5" s="764"/>
      <c r="BY5" s="764"/>
      <c r="BZ5" s="764"/>
      <c r="CA5" s="764"/>
      <c r="CB5" s="764"/>
      <c r="CC5" s="764"/>
      <c r="CD5" s="764"/>
      <c r="CE5" s="764"/>
      <c r="CF5" s="764"/>
      <c r="CG5" s="765"/>
      <c r="CH5" s="769" t="s">
        <v>366</v>
      </c>
      <c r="CI5" s="770"/>
      <c r="CJ5" s="770"/>
      <c r="CK5" s="770"/>
      <c r="CL5" s="771"/>
      <c r="CM5" s="769" t="s">
        <v>367</v>
      </c>
      <c r="CN5" s="770"/>
      <c r="CO5" s="770"/>
      <c r="CP5" s="770"/>
      <c r="CQ5" s="771"/>
      <c r="CR5" s="769" t="s">
        <v>368</v>
      </c>
      <c r="CS5" s="770"/>
      <c r="CT5" s="770"/>
      <c r="CU5" s="770"/>
      <c r="CV5" s="771"/>
      <c r="CW5" s="769" t="s">
        <v>369</v>
      </c>
      <c r="CX5" s="770"/>
      <c r="CY5" s="770"/>
      <c r="CZ5" s="770"/>
      <c r="DA5" s="771"/>
      <c r="DB5" s="769" t="s">
        <v>370</v>
      </c>
      <c r="DC5" s="770"/>
      <c r="DD5" s="770"/>
      <c r="DE5" s="770"/>
      <c r="DF5" s="771"/>
      <c r="DG5" s="799" t="s">
        <v>371</v>
      </c>
      <c r="DH5" s="800"/>
      <c r="DI5" s="800"/>
      <c r="DJ5" s="800"/>
      <c r="DK5" s="801"/>
      <c r="DL5" s="799" t="s">
        <v>372</v>
      </c>
      <c r="DM5" s="800"/>
      <c r="DN5" s="800"/>
      <c r="DO5" s="800"/>
      <c r="DP5" s="801"/>
      <c r="DQ5" s="769" t="s">
        <v>373</v>
      </c>
      <c r="DR5" s="770"/>
      <c r="DS5" s="770"/>
      <c r="DT5" s="770"/>
      <c r="DU5" s="771"/>
      <c r="DV5" s="769" t="s">
        <v>364</v>
      </c>
      <c r="DW5" s="770"/>
      <c r="DX5" s="770"/>
      <c r="DY5" s="770"/>
      <c r="DZ5" s="776"/>
      <c r="EA5" s="234"/>
    </row>
    <row r="6" spans="1:131" s="235" customFormat="1" ht="26.25" customHeight="1" thickBot="1" x14ac:dyDescent="0.2">
      <c r="A6" s="766"/>
      <c r="B6" s="767"/>
      <c r="C6" s="767"/>
      <c r="D6" s="767"/>
      <c r="E6" s="767"/>
      <c r="F6" s="767"/>
      <c r="G6" s="767"/>
      <c r="H6" s="767"/>
      <c r="I6" s="767"/>
      <c r="J6" s="767"/>
      <c r="K6" s="767"/>
      <c r="L6" s="767"/>
      <c r="M6" s="767"/>
      <c r="N6" s="767"/>
      <c r="O6" s="767"/>
      <c r="P6" s="768"/>
      <c r="Q6" s="772"/>
      <c r="R6" s="773"/>
      <c r="S6" s="773"/>
      <c r="T6" s="773"/>
      <c r="U6" s="774"/>
      <c r="V6" s="772"/>
      <c r="W6" s="773"/>
      <c r="X6" s="773"/>
      <c r="Y6" s="773"/>
      <c r="Z6" s="774"/>
      <c r="AA6" s="772"/>
      <c r="AB6" s="773"/>
      <c r="AC6" s="773"/>
      <c r="AD6" s="773"/>
      <c r="AE6" s="773"/>
      <c r="AF6" s="777"/>
      <c r="AG6" s="773"/>
      <c r="AH6" s="773"/>
      <c r="AI6" s="773"/>
      <c r="AJ6" s="778"/>
      <c r="AK6" s="773"/>
      <c r="AL6" s="773"/>
      <c r="AM6" s="773"/>
      <c r="AN6" s="773"/>
      <c r="AO6" s="774"/>
      <c r="AP6" s="772"/>
      <c r="AQ6" s="773"/>
      <c r="AR6" s="773"/>
      <c r="AS6" s="773"/>
      <c r="AT6" s="774"/>
      <c r="AU6" s="772"/>
      <c r="AV6" s="773"/>
      <c r="AW6" s="773"/>
      <c r="AX6" s="773"/>
      <c r="AY6" s="778"/>
      <c r="AZ6" s="232"/>
      <c r="BA6" s="232"/>
      <c r="BB6" s="232"/>
      <c r="BC6" s="232"/>
      <c r="BD6" s="232"/>
      <c r="BE6" s="233"/>
      <c r="BF6" s="233"/>
      <c r="BG6" s="233"/>
      <c r="BH6" s="233"/>
      <c r="BI6" s="233"/>
      <c r="BJ6" s="233"/>
      <c r="BK6" s="233"/>
      <c r="BL6" s="233"/>
      <c r="BM6" s="233"/>
      <c r="BN6" s="233"/>
      <c r="BO6" s="233"/>
      <c r="BP6" s="233"/>
      <c r="BQ6" s="766"/>
      <c r="BR6" s="767"/>
      <c r="BS6" s="767"/>
      <c r="BT6" s="767"/>
      <c r="BU6" s="767"/>
      <c r="BV6" s="767"/>
      <c r="BW6" s="767"/>
      <c r="BX6" s="767"/>
      <c r="BY6" s="767"/>
      <c r="BZ6" s="767"/>
      <c r="CA6" s="767"/>
      <c r="CB6" s="767"/>
      <c r="CC6" s="767"/>
      <c r="CD6" s="767"/>
      <c r="CE6" s="767"/>
      <c r="CF6" s="767"/>
      <c r="CG6" s="768"/>
      <c r="CH6" s="772"/>
      <c r="CI6" s="773"/>
      <c r="CJ6" s="773"/>
      <c r="CK6" s="773"/>
      <c r="CL6" s="774"/>
      <c r="CM6" s="772"/>
      <c r="CN6" s="773"/>
      <c r="CO6" s="773"/>
      <c r="CP6" s="773"/>
      <c r="CQ6" s="774"/>
      <c r="CR6" s="772"/>
      <c r="CS6" s="773"/>
      <c r="CT6" s="773"/>
      <c r="CU6" s="773"/>
      <c r="CV6" s="774"/>
      <c r="CW6" s="772"/>
      <c r="CX6" s="773"/>
      <c r="CY6" s="773"/>
      <c r="CZ6" s="773"/>
      <c r="DA6" s="774"/>
      <c r="DB6" s="772"/>
      <c r="DC6" s="773"/>
      <c r="DD6" s="773"/>
      <c r="DE6" s="773"/>
      <c r="DF6" s="774"/>
      <c r="DG6" s="802"/>
      <c r="DH6" s="803"/>
      <c r="DI6" s="803"/>
      <c r="DJ6" s="803"/>
      <c r="DK6" s="804"/>
      <c r="DL6" s="802"/>
      <c r="DM6" s="803"/>
      <c r="DN6" s="803"/>
      <c r="DO6" s="803"/>
      <c r="DP6" s="804"/>
      <c r="DQ6" s="772"/>
      <c r="DR6" s="773"/>
      <c r="DS6" s="773"/>
      <c r="DT6" s="773"/>
      <c r="DU6" s="774"/>
      <c r="DV6" s="772"/>
      <c r="DW6" s="773"/>
      <c r="DX6" s="773"/>
      <c r="DY6" s="773"/>
      <c r="DZ6" s="778"/>
      <c r="EA6" s="234"/>
    </row>
    <row r="7" spans="1:131" s="235" customFormat="1" ht="26.25" customHeight="1" thickTop="1" x14ac:dyDescent="0.15">
      <c r="A7" s="236">
        <v>1</v>
      </c>
      <c r="B7" s="785" t="s">
        <v>374</v>
      </c>
      <c r="C7" s="786"/>
      <c r="D7" s="786"/>
      <c r="E7" s="786"/>
      <c r="F7" s="786"/>
      <c r="G7" s="786"/>
      <c r="H7" s="786"/>
      <c r="I7" s="786"/>
      <c r="J7" s="786"/>
      <c r="K7" s="786"/>
      <c r="L7" s="786"/>
      <c r="M7" s="786"/>
      <c r="N7" s="786"/>
      <c r="O7" s="786"/>
      <c r="P7" s="787"/>
      <c r="Q7" s="788">
        <v>5756</v>
      </c>
      <c r="R7" s="789"/>
      <c r="S7" s="789"/>
      <c r="T7" s="789"/>
      <c r="U7" s="789"/>
      <c r="V7" s="789">
        <v>5377</v>
      </c>
      <c r="W7" s="789"/>
      <c r="X7" s="789"/>
      <c r="Y7" s="789"/>
      <c r="Z7" s="789"/>
      <c r="AA7" s="789">
        <v>379</v>
      </c>
      <c r="AB7" s="789"/>
      <c r="AC7" s="789"/>
      <c r="AD7" s="789"/>
      <c r="AE7" s="790"/>
      <c r="AF7" s="791">
        <v>308</v>
      </c>
      <c r="AG7" s="792"/>
      <c r="AH7" s="792"/>
      <c r="AI7" s="792"/>
      <c r="AJ7" s="793"/>
      <c r="AK7" s="794">
        <v>381</v>
      </c>
      <c r="AL7" s="795"/>
      <c r="AM7" s="795"/>
      <c r="AN7" s="795"/>
      <c r="AO7" s="795"/>
      <c r="AP7" s="795">
        <v>5465</v>
      </c>
      <c r="AQ7" s="795"/>
      <c r="AR7" s="795"/>
      <c r="AS7" s="795"/>
      <c r="AT7" s="795"/>
      <c r="AU7" s="796"/>
      <c r="AV7" s="796"/>
      <c r="AW7" s="796"/>
      <c r="AX7" s="796"/>
      <c r="AY7" s="797"/>
      <c r="AZ7" s="232"/>
      <c r="BA7" s="232"/>
      <c r="BB7" s="232"/>
      <c r="BC7" s="232"/>
      <c r="BD7" s="232"/>
      <c r="BE7" s="233"/>
      <c r="BF7" s="233"/>
      <c r="BG7" s="233"/>
      <c r="BH7" s="233"/>
      <c r="BI7" s="233"/>
      <c r="BJ7" s="233"/>
      <c r="BK7" s="233"/>
      <c r="BL7" s="233"/>
      <c r="BM7" s="233"/>
      <c r="BN7" s="233"/>
      <c r="BO7" s="233"/>
      <c r="BP7" s="233"/>
      <c r="BQ7" s="236">
        <v>1</v>
      </c>
      <c r="BR7" s="237"/>
      <c r="BS7" s="782" t="s">
        <v>561</v>
      </c>
      <c r="BT7" s="783"/>
      <c r="BU7" s="783"/>
      <c r="BV7" s="783"/>
      <c r="BW7" s="783"/>
      <c r="BX7" s="783"/>
      <c r="BY7" s="783"/>
      <c r="BZ7" s="783"/>
      <c r="CA7" s="783"/>
      <c r="CB7" s="783"/>
      <c r="CC7" s="783"/>
      <c r="CD7" s="783"/>
      <c r="CE7" s="783"/>
      <c r="CF7" s="783"/>
      <c r="CG7" s="798"/>
      <c r="CH7" s="779">
        <v>-9</v>
      </c>
      <c r="CI7" s="780"/>
      <c r="CJ7" s="780"/>
      <c r="CK7" s="780"/>
      <c r="CL7" s="781"/>
      <c r="CM7" s="779">
        <v>96</v>
      </c>
      <c r="CN7" s="780"/>
      <c r="CO7" s="780"/>
      <c r="CP7" s="780"/>
      <c r="CQ7" s="781"/>
      <c r="CR7" s="779">
        <v>55</v>
      </c>
      <c r="CS7" s="780"/>
      <c r="CT7" s="780"/>
      <c r="CU7" s="780"/>
      <c r="CV7" s="781"/>
      <c r="CW7" s="779" t="s">
        <v>551</v>
      </c>
      <c r="CX7" s="780"/>
      <c r="CY7" s="780"/>
      <c r="CZ7" s="780"/>
      <c r="DA7" s="781"/>
      <c r="DB7" s="779" t="s">
        <v>551</v>
      </c>
      <c r="DC7" s="780"/>
      <c r="DD7" s="780"/>
      <c r="DE7" s="780"/>
      <c r="DF7" s="781"/>
      <c r="DG7" s="779" t="s">
        <v>551</v>
      </c>
      <c r="DH7" s="780"/>
      <c r="DI7" s="780"/>
      <c r="DJ7" s="780"/>
      <c r="DK7" s="781"/>
      <c r="DL7" s="779" t="s">
        <v>551</v>
      </c>
      <c r="DM7" s="780"/>
      <c r="DN7" s="780"/>
      <c r="DO7" s="780"/>
      <c r="DP7" s="781"/>
      <c r="DQ7" s="779" t="s">
        <v>551</v>
      </c>
      <c r="DR7" s="780"/>
      <c r="DS7" s="780"/>
      <c r="DT7" s="780"/>
      <c r="DU7" s="781"/>
      <c r="DV7" s="782"/>
      <c r="DW7" s="783"/>
      <c r="DX7" s="783"/>
      <c r="DY7" s="783"/>
      <c r="DZ7" s="784"/>
      <c r="EA7" s="234"/>
    </row>
    <row r="8" spans="1:131" s="235" customFormat="1" ht="26.25" customHeight="1" x14ac:dyDescent="0.15">
      <c r="A8" s="238">
        <v>2</v>
      </c>
      <c r="B8" s="816"/>
      <c r="C8" s="817"/>
      <c r="D8" s="817"/>
      <c r="E8" s="817"/>
      <c r="F8" s="817"/>
      <c r="G8" s="817"/>
      <c r="H8" s="817"/>
      <c r="I8" s="817"/>
      <c r="J8" s="817"/>
      <c r="K8" s="817"/>
      <c r="L8" s="817"/>
      <c r="M8" s="817"/>
      <c r="N8" s="817"/>
      <c r="O8" s="817"/>
      <c r="P8" s="818"/>
      <c r="Q8" s="819"/>
      <c r="R8" s="820"/>
      <c r="S8" s="820"/>
      <c r="T8" s="820"/>
      <c r="U8" s="820"/>
      <c r="V8" s="820"/>
      <c r="W8" s="820"/>
      <c r="X8" s="820"/>
      <c r="Y8" s="820"/>
      <c r="Z8" s="820"/>
      <c r="AA8" s="820"/>
      <c r="AB8" s="820"/>
      <c r="AC8" s="820"/>
      <c r="AD8" s="820"/>
      <c r="AE8" s="821"/>
      <c r="AF8" s="822"/>
      <c r="AG8" s="823"/>
      <c r="AH8" s="823"/>
      <c r="AI8" s="823"/>
      <c r="AJ8" s="824"/>
      <c r="AK8" s="805"/>
      <c r="AL8" s="806"/>
      <c r="AM8" s="806"/>
      <c r="AN8" s="806"/>
      <c r="AO8" s="806"/>
      <c r="AP8" s="806"/>
      <c r="AQ8" s="806"/>
      <c r="AR8" s="806"/>
      <c r="AS8" s="806"/>
      <c r="AT8" s="806"/>
      <c r="AU8" s="807"/>
      <c r="AV8" s="807"/>
      <c r="AW8" s="807"/>
      <c r="AX8" s="807"/>
      <c r="AY8" s="808"/>
      <c r="AZ8" s="232"/>
      <c r="BA8" s="232"/>
      <c r="BB8" s="232"/>
      <c r="BC8" s="232"/>
      <c r="BD8" s="232"/>
      <c r="BE8" s="233"/>
      <c r="BF8" s="233"/>
      <c r="BG8" s="233"/>
      <c r="BH8" s="233"/>
      <c r="BI8" s="233"/>
      <c r="BJ8" s="233"/>
      <c r="BK8" s="233"/>
      <c r="BL8" s="233"/>
      <c r="BM8" s="233"/>
      <c r="BN8" s="233"/>
      <c r="BO8" s="233"/>
      <c r="BP8" s="233"/>
      <c r="BQ8" s="238">
        <v>2</v>
      </c>
      <c r="BR8" s="239"/>
      <c r="BS8" s="809"/>
      <c r="BT8" s="810"/>
      <c r="BU8" s="810"/>
      <c r="BV8" s="810"/>
      <c r="BW8" s="810"/>
      <c r="BX8" s="810"/>
      <c r="BY8" s="810"/>
      <c r="BZ8" s="810"/>
      <c r="CA8" s="810"/>
      <c r="CB8" s="810"/>
      <c r="CC8" s="810"/>
      <c r="CD8" s="810"/>
      <c r="CE8" s="810"/>
      <c r="CF8" s="810"/>
      <c r="CG8" s="811"/>
      <c r="CH8" s="812"/>
      <c r="CI8" s="813"/>
      <c r="CJ8" s="813"/>
      <c r="CK8" s="813"/>
      <c r="CL8" s="814"/>
      <c r="CM8" s="812"/>
      <c r="CN8" s="813"/>
      <c r="CO8" s="813"/>
      <c r="CP8" s="813"/>
      <c r="CQ8" s="814"/>
      <c r="CR8" s="812"/>
      <c r="CS8" s="813"/>
      <c r="CT8" s="813"/>
      <c r="CU8" s="813"/>
      <c r="CV8" s="814"/>
      <c r="CW8" s="812"/>
      <c r="CX8" s="813"/>
      <c r="CY8" s="813"/>
      <c r="CZ8" s="813"/>
      <c r="DA8" s="814"/>
      <c r="DB8" s="812"/>
      <c r="DC8" s="813"/>
      <c r="DD8" s="813"/>
      <c r="DE8" s="813"/>
      <c r="DF8" s="814"/>
      <c r="DG8" s="812"/>
      <c r="DH8" s="813"/>
      <c r="DI8" s="813"/>
      <c r="DJ8" s="813"/>
      <c r="DK8" s="814"/>
      <c r="DL8" s="812"/>
      <c r="DM8" s="813"/>
      <c r="DN8" s="813"/>
      <c r="DO8" s="813"/>
      <c r="DP8" s="814"/>
      <c r="DQ8" s="812"/>
      <c r="DR8" s="813"/>
      <c r="DS8" s="813"/>
      <c r="DT8" s="813"/>
      <c r="DU8" s="814"/>
      <c r="DV8" s="809"/>
      <c r="DW8" s="810"/>
      <c r="DX8" s="810"/>
      <c r="DY8" s="810"/>
      <c r="DZ8" s="815"/>
      <c r="EA8" s="234"/>
    </row>
    <row r="9" spans="1:131" s="235" customFormat="1" ht="26.25" customHeight="1" x14ac:dyDescent="0.15">
      <c r="A9" s="238">
        <v>3</v>
      </c>
      <c r="B9" s="816"/>
      <c r="C9" s="817"/>
      <c r="D9" s="817"/>
      <c r="E9" s="817"/>
      <c r="F9" s="817"/>
      <c r="G9" s="817"/>
      <c r="H9" s="817"/>
      <c r="I9" s="817"/>
      <c r="J9" s="817"/>
      <c r="K9" s="817"/>
      <c r="L9" s="817"/>
      <c r="M9" s="817"/>
      <c r="N9" s="817"/>
      <c r="O9" s="817"/>
      <c r="P9" s="818"/>
      <c r="Q9" s="819"/>
      <c r="R9" s="820"/>
      <c r="S9" s="820"/>
      <c r="T9" s="820"/>
      <c r="U9" s="820"/>
      <c r="V9" s="820"/>
      <c r="W9" s="820"/>
      <c r="X9" s="820"/>
      <c r="Y9" s="820"/>
      <c r="Z9" s="820"/>
      <c r="AA9" s="820"/>
      <c r="AB9" s="820"/>
      <c r="AC9" s="820"/>
      <c r="AD9" s="820"/>
      <c r="AE9" s="821"/>
      <c r="AF9" s="822"/>
      <c r="AG9" s="823"/>
      <c r="AH9" s="823"/>
      <c r="AI9" s="823"/>
      <c r="AJ9" s="824"/>
      <c r="AK9" s="805"/>
      <c r="AL9" s="806"/>
      <c r="AM9" s="806"/>
      <c r="AN9" s="806"/>
      <c r="AO9" s="806"/>
      <c r="AP9" s="806"/>
      <c r="AQ9" s="806"/>
      <c r="AR9" s="806"/>
      <c r="AS9" s="806"/>
      <c r="AT9" s="806"/>
      <c r="AU9" s="807"/>
      <c r="AV9" s="807"/>
      <c r="AW9" s="807"/>
      <c r="AX9" s="807"/>
      <c r="AY9" s="808"/>
      <c r="AZ9" s="232"/>
      <c r="BA9" s="232"/>
      <c r="BB9" s="232"/>
      <c r="BC9" s="232"/>
      <c r="BD9" s="232"/>
      <c r="BE9" s="233"/>
      <c r="BF9" s="233"/>
      <c r="BG9" s="233"/>
      <c r="BH9" s="233"/>
      <c r="BI9" s="233"/>
      <c r="BJ9" s="233"/>
      <c r="BK9" s="233"/>
      <c r="BL9" s="233"/>
      <c r="BM9" s="233"/>
      <c r="BN9" s="233"/>
      <c r="BO9" s="233"/>
      <c r="BP9" s="233"/>
      <c r="BQ9" s="238">
        <v>3</v>
      </c>
      <c r="BR9" s="239"/>
      <c r="BS9" s="809"/>
      <c r="BT9" s="810"/>
      <c r="BU9" s="810"/>
      <c r="BV9" s="810"/>
      <c r="BW9" s="810"/>
      <c r="BX9" s="810"/>
      <c r="BY9" s="810"/>
      <c r="BZ9" s="810"/>
      <c r="CA9" s="810"/>
      <c r="CB9" s="810"/>
      <c r="CC9" s="810"/>
      <c r="CD9" s="810"/>
      <c r="CE9" s="810"/>
      <c r="CF9" s="810"/>
      <c r="CG9" s="811"/>
      <c r="CH9" s="812"/>
      <c r="CI9" s="813"/>
      <c r="CJ9" s="813"/>
      <c r="CK9" s="813"/>
      <c r="CL9" s="814"/>
      <c r="CM9" s="812"/>
      <c r="CN9" s="813"/>
      <c r="CO9" s="813"/>
      <c r="CP9" s="813"/>
      <c r="CQ9" s="814"/>
      <c r="CR9" s="812"/>
      <c r="CS9" s="813"/>
      <c r="CT9" s="813"/>
      <c r="CU9" s="813"/>
      <c r="CV9" s="814"/>
      <c r="CW9" s="812"/>
      <c r="CX9" s="813"/>
      <c r="CY9" s="813"/>
      <c r="CZ9" s="813"/>
      <c r="DA9" s="814"/>
      <c r="DB9" s="812"/>
      <c r="DC9" s="813"/>
      <c r="DD9" s="813"/>
      <c r="DE9" s="813"/>
      <c r="DF9" s="814"/>
      <c r="DG9" s="812"/>
      <c r="DH9" s="813"/>
      <c r="DI9" s="813"/>
      <c r="DJ9" s="813"/>
      <c r="DK9" s="814"/>
      <c r="DL9" s="812"/>
      <c r="DM9" s="813"/>
      <c r="DN9" s="813"/>
      <c r="DO9" s="813"/>
      <c r="DP9" s="814"/>
      <c r="DQ9" s="812"/>
      <c r="DR9" s="813"/>
      <c r="DS9" s="813"/>
      <c r="DT9" s="813"/>
      <c r="DU9" s="814"/>
      <c r="DV9" s="809"/>
      <c r="DW9" s="810"/>
      <c r="DX9" s="810"/>
      <c r="DY9" s="810"/>
      <c r="DZ9" s="815"/>
      <c r="EA9" s="234"/>
    </row>
    <row r="10" spans="1:131" s="235" customFormat="1" ht="26.25" customHeight="1" x14ac:dyDescent="0.15">
      <c r="A10" s="238">
        <v>4</v>
      </c>
      <c r="B10" s="816"/>
      <c r="C10" s="817"/>
      <c r="D10" s="817"/>
      <c r="E10" s="817"/>
      <c r="F10" s="817"/>
      <c r="G10" s="817"/>
      <c r="H10" s="817"/>
      <c r="I10" s="817"/>
      <c r="J10" s="817"/>
      <c r="K10" s="817"/>
      <c r="L10" s="817"/>
      <c r="M10" s="817"/>
      <c r="N10" s="817"/>
      <c r="O10" s="817"/>
      <c r="P10" s="818"/>
      <c r="Q10" s="819"/>
      <c r="R10" s="820"/>
      <c r="S10" s="820"/>
      <c r="T10" s="820"/>
      <c r="U10" s="820"/>
      <c r="V10" s="820"/>
      <c r="W10" s="820"/>
      <c r="X10" s="820"/>
      <c r="Y10" s="820"/>
      <c r="Z10" s="820"/>
      <c r="AA10" s="820"/>
      <c r="AB10" s="820"/>
      <c r="AC10" s="820"/>
      <c r="AD10" s="820"/>
      <c r="AE10" s="821"/>
      <c r="AF10" s="822"/>
      <c r="AG10" s="823"/>
      <c r="AH10" s="823"/>
      <c r="AI10" s="823"/>
      <c r="AJ10" s="824"/>
      <c r="AK10" s="805"/>
      <c r="AL10" s="806"/>
      <c r="AM10" s="806"/>
      <c r="AN10" s="806"/>
      <c r="AO10" s="806"/>
      <c r="AP10" s="806"/>
      <c r="AQ10" s="806"/>
      <c r="AR10" s="806"/>
      <c r="AS10" s="806"/>
      <c r="AT10" s="806"/>
      <c r="AU10" s="807"/>
      <c r="AV10" s="807"/>
      <c r="AW10" s="807"/>
      <c r="AX10" s="807"/>
      <c r="AY10" s="808"/>
      <c r="AZ10" s="232"/>
      <c r="BA10" s="232"/>
      <c r="BB10" s="232"/>
      <c r="BC10" s="232"/>
      <c r="BD10" s="232"/>
      <c r="BE10" s="233"/>
      <c r="BF10" s="233"/>
      <c r="BG10" s="233"/>
      <c r="BH10" s="233"/>
      <c r="BI10" s="233"/>
      <c r="BJ10" s="233"/>
      <c r="BK10" s="233"/>
      <c r="BL10" s="233"/>
      <c r="BM10" s="233"/>
      <c r="BN10" s="233"/>
      <c r="BO10" s="233"/>
      <c r="BP10" s="233"/>
      <c r="BQ10" s="238">
        <v>4</v>
      </c>
      <c r="BR10" s="239"/>
      <c r="BS10" s="809"/>
      <c r="BT10" s="810"/>
      <c r="BU10" s="810"/>
      <c r="BV10" s="810"/>
      <c r="BW10" s="810"/>
      <c r="BX10" s="810"/>
      <c r="BY10" s="810"/>
      <c r="BZ10" s="810"/>
      <c r="CA10" s="810"/>
      <c r="CB10" s="810"/>
      <c r="CC10" s="810"/>
      <c r="CD10" s="810"/>
      <c r="CE10" s="810"/>
      <c r="CF10" s="810"/>
      <c r="CG10" s="811"/>
      <c r="CH10" s="812"/>
      <c r="CI10" s="813"/>
      <c r="CJ10" s="813"/>
      <c r="CK10" s="813"/>
      <c r="CL10" s="814"/>
      <c r="CM10" s="812"/>
      <c r="CN10" s="813"/>
      <c r="CO10" s="813"/>
      <c r="CP10" s="813"/>
      <c r="CQ10" s="814"/>
      <c r="CR10" s="812"/>
      <c r="CS10" s="813"/>
      <c r="CT10" s="813"/>
      <c r="CU10" s="813"/>
      <c r="CV10" s="814"/>
      <c r="CW10" s="812"/>
      <c r="CX10" s="813"/>
      <c r="CY10" s="813"/>
      <c r="CZ10" s="813"/>
      <c r="DA10" s="814"/>
      <c r="DB10" s="812"/>
      <c r="DC10" s="813"/>
      <c r="DD10" s="813"/>
      <c r="DE10" s="813"/>
      <c r="DF10" s="814"/>
      <c r="DG10" s="812"/>
      <c r="DH10" s="813"/>
      <c r="DI10" s="813"/>
      <c r="DJ10" s="813"/>
      <c r="DK10" s="814"/>
      <c r="DL10" s="812"/>
      <c r="DM10" s="813"/>
      <c r="DN10" s="813"/>
      <c r="DO10" s="813"/>
      <c r="DP10" s="814"/>
      <c r="DQ10" s="812"/>
      <c r="DR10" s="813"/>
      <c r="DS10" s="813"/>
      <c r="DT10" s="813"/>
      <c r="DU10" s="814"/>
      <c r="DV10" s="809"/>
      <c r="DW10" s="810"/>
      <c r="DX10" s="810"/>
      <c r="DY10" s="810"/>
      <c r="DZ10" s="815"/>
      <c r="EA10" s="234"/>
    </row>
    <row r="11" spans="1:131" s="235" customFormat="1" ht="26.25" customHeight="1" x14ac:dyDescent="0.15">
      <c r="A11" s="238">
        <v>5</v>
      </c>
      <c r="B11" s="816"/>
      <c r="C11" s="817"/>
      <c r="D11" s="817"/>
      <c r="E11" s="817"/>
      <c r="F11" s="817"/>
      <c r="G11" s="817"/>
      <c r="H11" s="817"/>
      <c r="I11" s="817"/>
      <c r="J11" s="817"/>
      <c r="K11" s="817"/>
      <c r="L11" s="817"/>
      <c r="M11" s="817"/>
      <c r="N11" s="817"/>
      <c r="O11" s="817"/>
      <c r="P11" s="818"/>
      <c r="Q11" s="819"/>
      <c r="R11" s="820"/>
      <c r="S11" s="820"/>
      <c r="T11" s="820"/>
      <c r="U11" s="820"/>
      <c r="V11" s="820"/>
      <c r="W11" s="820"/>
      <c r="X11" s="820"/>
      <c r="Y11" s="820"/>
      <c r="Z11" s="820"/>
      <c r="AA11" s="820"/>
      <c r="AB11" s="820"/>
      <c r="AC11" s="820"/>
      <c r="AD11" s="820"/>
      <c r="AE11" s="821"/>
      <c r="AF11" s="822"/>
      <c r="AG11" s="823"/>
      <c r="AH11" s="823"/>
      <c r="AI11" s="823"/>
      <c r="AJ11" s="824"/>
      <c r="AK11" s="805"/>
      <c r="AL11" s="806"/>
      <c r="AM11" s="806"/>
      <c r="AN11" s="806"/>
      <c r="AO11" s="806"/>
      <c r="AP11" s="806"/>
      <c r="AQ11" s="806"/>
      <c r="AR11" s="806"/>
      <c r="AS11" s="806"/>
      <c r="AT11" s="806"/>
      <c r="AU11" s="807"/>
      <c r="AV11" s="807"/>
      <c r="AW11" s="807"/>
      <c r="AX11" s="807"/>
      <c r="AY11" s="808"/>
      <c r="AZ11" s="232"/>
      <c r="BA11" s="232"/>
      <c r="BB11" s="232"/>
      <c r="BC11" s="232"/>
      <c r="BD11" s="232"/>
      <c r="BE11" s="233"/>
      <c r="BF11" s="233"/>
      <c r="BG11" s="233"/>
      <c r="BH11" s="233"/>
      <c r="BI11" s="233"/>
      <c r="BJ11" s="233"/>
      <c r="BK11" s="233"/>
      <c r="BL11" s="233"/>
      <c r="BM11" s="233"/>
      <c r="BN11" s="233"/>
      <c r="BO11" s="233"/>
      <c r="BP11" s="233"/>
      <c r="BQ11" s="238">
        <v>5</v>
      </c>
      <c r="BR11" s="239"/>
      <c r="BS11" s="809"/>
      <c r="BT11" s="810"/>
      <c r="BU11" s="810"/>
      <c r="BV11" s="810"/>
      <c r="BW11" s="810"/>
      <c r="BX11" s="810"/>
      <c r="BY11" s="810"/>
      <c r="BZ11" s="810"/>
      <c r="CA11" s="810"/>
      <c r="CB11" s="810"/>
      <c r="CC11" s="810"/>
      <c r="CD11" s="810"/>
      <c r="CE11" s="810"/>
      <c r="CF11" s="810"/>
      <c r="CG11" s="811"/>
      <c r="CH11" s="812"/>
      <c r="CI11" s="813"/>
      <c r="CJ11" s="813"/>
      <c r="CK11" s="813"/>
      <c r="CL11" s="814"/>
      <c r="CM11" s="812"/>
      <c r="CN11" s="813"/>
      <c r="CO11" s="813"/>
      <c r="CP11" s="813"/>
      <c r="CQ11" s="814"/>
      <c r="CR11" s="812"/>
      <c r="CS11" s="813"/>
      <c r="CT11" s="813"/>
      <c r="CU11" s="813"/>
      <c r="CV11" s="814"/>
      <c r="CW11" s="812"/>
      <c r="CX11" s="813"/>
      <c r="CY11" s="813"/>
      <c r="CZ11" s="813"/>
      <c r="DA11" s="814"/>
      <c r="DB11" s="812"/>
      <c r="DC11" s="813"/>
      <c r="DD11" s="813"/>
      <c r="DE11" s="813"/>
      <c r="DF11" s="814"/>
      <c r="DG11" s="812"/>
      <c r="DH11" s="813"/>
      <c r="DI11" s="813"/>
      <c r="DJ11" s="813"/>
      <c r="DK11" s="814"/>
      <c r="DL11" s="812"/>
      <c r="DM11" s="813"/>
      <c r="DN11" s="813"/>
      <c r="DO11" s="813"/>
      <c r="DP11" s="814"/>
      <c r="DQ11" s="812"/>
      <c r="DR11" s="813"/>
      <c r="DS11" s="813"/>
      <c r="DT11" s="813"/>
      <c r="DU11" s="814"/>
      <c r="DV11" s="809"/>
      <c r="DW11" s="810"/>
      <c r="DX11" s="810"/>
      <c r="DY11" s="810"/>
      <c r="DZ11" s="815"/>
      <c r="EA11" s="234"/>
    </row>
    <row r="12" spans="1:131" s="235" customFormat="1" ht="26.25" customHeight="1" x14ac:dyDescent="0.15">
      <c r="A12" s="238">
        <v>6</v>
      </c>
      <c r="B12" s="816"/>
      <c r="C12" s="817"/>
      <c r="D12" s="817"/>
      <c r="E12" s="817"/>
      <c r="F12" s="817"/>
      <c r="G12" s="817"/>
      <c r="H12" s="817"/>
      <c r="I12" s="817"/>
      <c r="J12" s="817"/>
      <c r="K12" s="817"/>
      <c r="L12" s="817"/>
      <c r="M12" s="817"/>
      <c r="N12" s="817"/>
      <c r="O12" s="817"/>
      <c r="P12" s="818"/>
      <c r="Q12" s="819"/>
      <c r="R12" s="820"/>
      <c r="S12" s="820"/>
      <c r="T12" s="820"/>
      <c r="U12" s="820"/>
      <c r="V12" s="820"/>
      <c r="W12" s="820"/>
      <c r="X12" s="820"/>
      <c r="Y12" s="820"/>
      <c r="Z12" s="820"/>
      <c r="AA12" s="820"/>
      <c r="AB12" s="820"/>
      <c r="AC12" s="820"/>
      <c r="AD12" s="820"/>
      <c r="AE12" s="821"/>
      <c r="AF12" s="822"/>
      <c r="AG12" s="823"/>
      <c r="AH12" s="823"/>
      <c r="AI12" s="823"/>
      <c r="AJ12" s="824"/>
      <c r="AK12" s="805"/>
      <c r="AL12" s="806"/>
      <c r="AM12" s="806"/>
      <c r="AN12" s="806"/>
      <c r="AO12" s="806"/>
      <c r="AP12" s="806"/>
      <c r="AQ12" s="806"/>
      <c r="AR12" s="806"/>
      <c r="AS12" s="806"/>
      <c r="AT12" s="806"/>
      <c r="AU12" s="807"/>
      <c r="AV12" s="807"/>
      <c r="AW12" s="807"/>
      <c r="AX12" s="807"/>
      <c r="AY12" s="808"/>
      <c r="AZ12" s="232"/>
      <c r="BA12" s="232"/>
      <c r="BB12" s="232"/>
      <c r="BC12" s="232"/>
      <c r="BD12" s="232"/>
      <c r="BE12" s="233"/>
      <c r="BF12" s="233"/>
      <c r="BG12" s="233"/>
      <c r="BH12" s="233"/>
      <c r="BI12" s="233"/>
      <c r="BJ12" s="233"/>
      <c r="BK12" s="233"/>
      <c r="BL12" s="233"/>
      <c r="BM12" s="233"/>
      <c r="BN12" s="233"/>
      <c r="BO12" s="233"/>
      <c r="BP12" s="233"/>
      <c r="BQ12" s="238">
        <v>6</v>
      </c>
      <c r="BR12" s="239"/>
      <c r="BS12" s="809"/>
      <c r="BT12" s="810"/>
      <c r="BU12" s="810"/>
      <c r="BV12" s="810"/>
      <c r="BW12" s="810"/>
      <c r="BX12" s="810"/>
      <c r="BY12" s="810"/>
      <c r="BZ12" s="810"/>
      <c r="CA12" s="810"/>
      <c r="CB12" s="810"/>
      <c r="CC12" s="810"/>
      <c r="CD12" s="810"/>
      <c r="CE12" s="810"/>
      <c r="CF12" s="810"/>
      <c r="CG12" s="811"/>
      <c r="CH12" s="812"/>
      <c r="CI12" s="813"/>
      <c r="CJ12" s="813"/>
      <c r="CK12" s="813"/>
      <c r="CL12" s="814"/>
      <c r="CM12" s="812"/>
      <c r="CN12" s="813"/>
      <c r="CO12" s="813"/>
      <c r="CP12" s="813"/>
      <c r="CQ12" s="814"/>
      <c r="CR12" s="812"/>
      <c r="CS12" s="813"/>
      <c r="CT12" s="813"/>
      <c r="CU12" s="813"/>
      <c r="CV12" s="814"/>
      <c r="CW12" s="812"/>
      <c r="CX12" s="813"/>
      <c r="CY12" s="813"/>
      <c r="CZ12" s="813"/>
      <c r="DA12" s="814"/>
      <c r="DB12" s="812"/>
      <c r="DC12" s="813"/>
      <c r="DD12" s="813"/>
      <c r="DE12" s="813"/>
      <c r="DF12" s="814"/>
      <c r="DG12" s="812"/>
      <c r="DH12" s="813"/>
      <c r="DI12" s="813"/>
      <c r="DJ12" s="813"/>
      <c r="DK12" s="814"/>
      <c r="DL12" s="812"/>
      <c r="DM12" s="813"/>
      <c r="DN12" s="813"/>
      <c r="DO12" s="813"/>
      <c r="DP12" s="814"/>
      <c r="DQ12" s="812"/>
      <c r="DR12" s="813"/>
      <c r="DS12" s="813"/>
      <c r="DT12" s="813"/>
      <c r="DU12" s="814"/>
      <c r="DV12" s="809"/>
      <c r="DW12" s="810"/>
      <c r="DX12" s="810"/>
      <c r="DY12" s="810"/>
      <c r="DZ12" s="815"/>
      <c r="EA12" s="234"/>
    </row>
    <row r="13" spans="1:131" s="235" customFormat="1" ht="26.25" customHeight="1" x14ac:dyDescent="0.15">
      <c r="A13" s="238">
        <v>7</v>
      </c>
      <c r="B13" s="816"/>
      <c r="C13" s="817"/>
      <c r="D13" s="817"/>
      <c r="E13" s="817"/>
      <c r="F13" s="817"/>
      <c r="G13" s="817"/>
      <c r="H13" s="817"/>
      <c r="I13" s="817"/>
      <c r="J13" s="817"/>
      <c r="K13" s="817"/>
      <c r="L13" s="817"/>
      <c r="M13" s="817"/>
      <c r="N13" s="817"/>
      <c r="O13" s="817"/>
      <c r="P13" s="818"/>
      <c r="Q13" s="819"/>
      <c r="R13" s="820"/>
      <c r="S13" s="820"/>
      <c r="T13" s="820"/>
      <c r="U13" s="820"/>
      <c r="V13" s="820"/>
      <c r="W13" s="820"/>
      <c r="X13" s="820"/>
      <c r="Y13" s="820"/>
      <c r="Z13" s="820"/>
      <c r="AA13" s="820"/>
      <c r="AB13" s="820"/>
      <c r="AC13" s="820"/>
      <c r="AD13" s="820"/>
      <c r="AE13" s="821"/>
      <c r="AF13" s="822"/>
      <c r="AG13" s="823"/>
      <c r="AH13" s="823"/>
      <c r="AI13" s="823"/>
      <c r="AJ13" s="824"/>
      <c r="AK13" s="805"/>
      <c r="AL13" s="806"/>
      <c r="AM13" s="806"/>
      <c r="AN13" s="806"/>
      <c r="AO13" s="806"/>
      <c r="AP13" s="806"/>
      <c r="AQ13" s="806"/>
      <c r="AR13" s="806"/>
      <c r="AS13" s="806"/>
      <c r="AT13" s="806"/>
      <c r="AU13" s="807"/>
      <c r="AV13" s="807"/>
      <c r="AW13" s="807"/>
      <c r="AX13" s="807"/>
      <c r="AY13" s="808"/>
      <c r="AZ13" s="232"/>
      <c r="BA13" s="232"/>
      <c r="BB13" s="232"/>
      <c r="BC13" s="232"/>
      <c r="BD13" s="232"/>
      <c r="BE13" s="233"/>
      <c r="BF13" s="233"/>
      <c r="BG13" s="233"/>
      <c r="BH13" s="233"/>
      <c r="BI13" s="233"/>
      <c r="BJ13" s="233"/>
      <c r="BK13" s="233"/>
      <c r="BL13" s="233"/>
      <c r="BM13" s="233"/>
      <c r="BN13" s="233"/>
      <c r="BO13" s="233"/>
      <c r="BP13" s="233"/>
      <c r="BQ13" s="238">
        <v>7</v>
      </c>
      <c r="BR13" s="239"/>
      <c r="BS13" s="809"/>
      <c r="BT13" s="810"/>
      <c r="BU13" s="810"/>
      <c r="BV13" s="810"/>
      <c r="BW13" s="810"/>
      <c r="BX13" s="810"/>
      <c r="BY13" s="810"/>
      <c r="BZ13" s="810"/>
      <c r="CA13" s="810"/>
      <c r="CB13" s="810"/>
      <c r="CC13" s="810"/>
      <c r="CD13" s="810"/>
      <c r="CE13" s="810"/>
      <c r="CF13" s="810"/>
      <c r="CG13" s="811"/>
      <c r="CH13" s="812"/>
      <c r="CI13" s="813"/>
      <c r="CJ13" s="813"/>
      <c r="CK13" s="813"/>
      <c r="CL13" s="814"/>
      <c r="CM13" s="812"/>
      <c r="CN13" s="813"/>
      <c r="CO13" s="813"/>
      <c r="CP13" s="813"/>
      <c r="CQ13" s="814"/>
      <c r="CR13" s="812"/>
      <c r="CS13" s="813"/>
      <c r="CT13" s="813"/>
      <c r="CU13" s="813"/>
      <c r="CV13" s="814"/>
      <c r="CW13" s="812"/>
      <c r="CX13" s="813"/>
      <c r="CY13" s="813"/>
      <c r="CZ13" s="813"/>
      <c r="DA13" s="814"/>
      <c r="DB13" s="812"/>
      <c r="DC13" s="813"/>
      <c r="DD13" s="813"/>
      <c r="DE13" s="813"/>
      <c r="DF13" s="814"/>
      <c r="DG13" s="812"/>
      <c r="DH13" s="813"/>
      <c r="DI13" s="813"/>
      <c r="DJ13" s="813"/>
      <c r="DK13" s="814"/>
      <c r="DL13" s="812"/>
      <c r="DM13" s="813"/>
      <c r="DN13" s="813"/>
      <c r="DO13" s="813"/>
      <c r="DP13" s="814"/>
      <c r="DQ13" s="812"/>
      <c r="DR13" s="813"/>
      <c r="DS13" s="813"/>
      <c r="DT13" s="813"/>
      <c r="DU13" s="814"/>
      <c r="DV13" s="809"/>
      <c r="DW13" s="810"/>
      <c r="DX13" s="810"/>
      <c r="DY13" s="810"/>
      <c r="DZ13" s="815"/>
      <c r="EA13" s="234"/>
    </row>
    <row r="14" spans="1:131" s="235" customFormat="1" ht="26.25" customHeight="1" x14ac:dyDescent="0.15">
      <c r="A14" s="238">
        <v>8</v>
      </c>
      <c r="B14" s="816"/>
      <c r="C14" s="817"/>
      <c r="D14" s="817"/>
      <c r="E14" s="817"/>
      <c r="F14" s="817"/>
      <c r="G14" s="817"/>
      <c r="H14" s="817"/>
      <c r="I14" s="817"/>
      <c r="J14" s="817"/>
      <c r="K14" s="817"/>
      <c r="L14" s="817"/>
      <c r="M14" s="817"/>
      <c r="N14" s="817"/>
      <c r="O14" s="817"/>
      <c r="P14" s="818"/>
      <c r="Q14" s="819"/>
      <c r="R14" s="820"/>
      <c r="S14" s="820"/>
      <c r="T14" s="820"/>
      <c r="U14" s="820"/>
      <c r="V14" s="820"/>
      <c r="W14" s="820"/>
      <c r="X14" s="820"/>
      <c r="Y14" s="820"/>
      <c r="Z14" s="820"/>
      <c r="AA14" s="820"/>
      <c r="AB14" s="820"/>
      <c r="AC14" s="820"/>
      <c r="AD14" s="820"/>
      <c r="AE14" s="821"/>
      <c r="AF14" s="822"/>
      <c r="AG14" s="823"/>
      <c r="AH14" s="823"/>
      <c r="AI14" s="823"/>
      <c r="AJ14" s="824"/>
      <c r="AK14" s="805"/>
      <c r="AL14" s="806"/>
      <c r="AM14" s="806"/>
      <c r="AN14" s="806"/>
      <c r="AO14" s="806"/>
      <c r="AP14" s="806"/>
      <c r="AQ14" s="806"/>
      <c r="AR14" s="806"/>
      <c r="AS14" s="806"/>
      <c r="AT14" s="806"/>
      <c r="AU14" s="807"/>
      <c r="AV14" s="807"/>
      <c r="AW14" s="807"/>
      <c r="AX14" s="807"/>
      <c r="AY14" s="808"/>
      <c r="AZ14" s="232"/>
      <c r="BA14" s="232"/>
      <c r="BB14" s="232"/>
      <c r="BC14" s="232"/>
      <c r="BD14" s="232"/>
      <c r="BE14" s="233"/>
      <c r="BF14" s="233"/>
      <c r="BG14" s="233"/>
      <c r="BH14" s="233"/>
      <c r="BI14" s="233"/>
      <c r="BJ14" s="233"/>
      <c r="BK14" s="233"/>
      <c r="BL14" s="233"/>
      <c r="BM14" s="233"/>
      <c r="BN14" s="233"/>
      <c r="BO14" s="233"/>
      <c r="BP14" s="233"/>
      <c r="BQ14" s="238">
        <v>8</v>
      </c>
      <c r="BR14" s="239"/>
      <c r="BS14" s="809"/>
      <c r="BT14" s="810"/>
      <c r="BU14" s="810"/>
      <c r="BV14" s="810"/>
      <c r="BW14" s="810"/>
      <c r="BX14" s="810"/>
      <c r="BY14" s="810"/>
      <c r="BZ14" s="810"/>
      <c r="CA14" s="810"/>
      <c r="CB14" s="810"/>
      <c r="CC14" s="810"/>
      <c r="CD14" s="810"/>
      <c r="CE14" s="810"/>
      <c r="CF14" s="810"/>
      <c r="CG14" s="811"/>
      <c r="CH14" s="812"/>
      <c r="CI14" s="813"/>
      <c r="CJ14" s="813"/>
      <c r="CK14" s="813"/>
      <c r="CL14" s="814"/>
      <c r="CM14" s="812"/>
      <c r="CN14" s="813"/>
      <c r="CO14" s="813"/>
      <c r="CP14" s="813"/>
      <c r="CQ14" s="814"/>
      <c r="CR14" s="812"/>
      <c r="CS14" s="813"/>
      <c r="CT14" s="813"/>
      <c r="CU14" s="813"/>
      <c r="CV14" s="814"/>
      <c r="CW14" s="812"/>
      <c r="CX14" s="813"/>
      <c r="CY14" s="813"/>
      <c r="CZ14" s="813"/>
      <c r="DA14" s="814"/>
      <c r="DB14" s="812"/>
      <c r="DC14" s="813"/>
      <c r="DD14" s="813"/>
      <c r="DE14" s="813"/>
      <c r="DF14" s="814"/>
      <c r="DG14" s="812"/>
      <c r="DH14" s="813"/>
      <c r="DI14" s="813"/>
      <c r="DJ14" s="813"/>
      <c r="DK14" s="814"/>
      <c r="DL14" s="812"/>
      <c r="DM14" s="813"/>
      <c r="DN14" s="813"/>
      <c r="DO14" s="813"/>
      <c r="DP14" s="814"/>
      <c r="DQ14" s="812"/>
      <c r="DR14" s="813"/>
      <c r="DS14" s="813"/>
      <c r="DT14" s="813"/>
      <c r="DU14" s="814"/>
      <c r="DV14" s="809"/>
      <c r="DW14" s="810"/>
      <c r="DX14" s="810"/>
      <c r="DY14" s="810"/>
      <c r="DZ14" s="815"/>
      <c r="EA14" s="234"/>
    </row>
    <row r="15" spans="1:131" s="235" customFormat="1" ht="26.25" customHeight="1" x14ac:dyDescent="0.15">
      <c r="A15" s="238">
        <v>9</v>
      </c>
      <c r="B15" s="816"/>
      <c r="C15" s="817"/>
      <c r="D15" s="817"/>
      <c r="E15" s="817"/>
      <c r="F15" s="817"/>
      <c r="G15" s="817"/>
      <c r="H15" s="817"/>
      <c r="I15" s="817"/>
      <c r="J15" s="817"/>
      <c r="K15" s="817"/>
      <c r="L15" s="817"/>
      <c r="M15" s="817"/>
      <c r="N15" s="817"/>
      <c r="O15" s="817"/>
      <c r="P15" s="818"/>
      <c r="Q15" s="819"/>
      <c r="R15" s="820"/>
      <c r="S15" s="820"/>
      <c r="T15" s="820"/>
      <c r="U15" s="820"/>
      <c r="V15" s="820"/>
      <c r="W15" s="820"/>
      <c r="X15" s="820"/>
      <c r="Y15" s="820"/>
      <c r="Z15" s="820"/>
      <c r="AA15" s="820"/>
      <c r="AB15" s="820"/>
      <c r="AC15" s="820"/>
      <c r="AD15" s="820"/>
      <c r="AE15" s="821"/>
      <c r="AF15" s="822"/>
      <c r="AG15" s="823"/>
      <c r="AH15" s="823"/>
      <c r="AI15" s="823"/>
      <c r="AJ15" s="824"/>
      <c r="AK15" s="805"/>
      <c r="AL15" s="806"/>
      <c r="AM15" s="806"/>
      <c r="AN15" s="806"/>
      <c r="AO15" s="806"/>
      <c r="AP15" s="806"/>
      <c r="AQ15" s="806"/>
      <c r="AR15" s="806"/>
      <c r="AS15" s="806"/>
      <c r="AT15" s="806"/>
      <c r="AU15" s="807"/>
      <c r="AV15" s="807"/>
      <c r="AW15" s="807"/>
      <c r="AX15" s="807"/>
      <c r="AY15" s="808"/>
      <c r="AZ15" s="232"/>
      <c r="BA15" s="232"/>
      <c r="BB15" s="232"/>
      <c r="BC15" s="232"/>
      <c r="BD15" s="232"/>
      <c r="BE15" s="233"/>
      <c r="BF15" s="233"/>
      <c r="BG15" s="233"/>
      <c r="BH15" s="233"/>
      <c r="BI15" s="233"/>
      <c r="BJ15" s="233"/>
      <c r="BK15" s="233"/>
      <c r="BL15" s="233"/>
      <c r="BM15" s="233"/>
      <c r="BN15" s="233"/>
      <c r="BO15" s="233"/>
      <c r="BP15" s="233"/>
      <c r="BQ15" s="238">
        <v>9</v>
      </c>
      <c r="BR15" s="239"/>
      <c r="BS15" s="809"/>
      <c r="BT15" s="810"/>
      <c r="BU15" s="810"/>
      <c r="BV15" s="810"/>
      <c r="BW15" s="810"/>
      <c r="BX15" s="810"/>
      <c r="BY15" s="810"/>
      <c r="BZ15" s="810"/>
      <c r="CA15" s="810"/>
      <c r="CB15" s="810"/>
      <c r="CC15" s="810"/>
      <c r="CD15" s="810"/>
      <c r="CE15" s="810"/>
      <c r="CF15" s="810"/>
      <c r="CG15" s="811"/>
      <c r="CH15" s="812"/>
      <c r="CI15" s="813"/>
      <c r="CJ15" s="813"/>
      <c r="CK15" s="813"/>
      <c r="CL15" s="814"/>
      <c r="CM15" s="812"/>
      <c r="CN15" s="813"/>
      <c r="CO15" s="813"/>
      <c r="CP15" s="813"/>
      <c r="CQ15" s="814"/>
      <c r="CR15" s="812"/>
      <c r="CS15" s="813"/>
      <c r="CT15" s="813"/>
      <c r="CU15" s="813"/>
      <c r="CV15" s="814"/>
      <c r="CW15" s="812"/>
      <c r="CX15" s="813"/>
      <c r="CY15" s="813"/>
      <c r="CZ15" s="813"/>
      <c r="DA15" s="814"/>
      <c r="DB15" s="812"/>
      <c r="DC15" s="813"/>
      <c r="DD15" s="813"/>
      <c r="DE15" s="813"/>
      <c r="DF15" s="814"/>
      <c r="DG15" s="812"/>
      <c r="DH15" s="813"/>
      <c r="DI15" s="813"/>
      <c r="DJ15" s="813"/>
      <c r="DK15" s="814"/>
      <c r="DL15" s="812"/>
      <c r="DM15" s="813"/>
      <c r="DN15" s="813"/>
      <c r="DO15" s="813"/>
      <c r="DP15" s="814"/>
      <c r="DQ15" s="812"/>
      <c r="DR15" s="813"/>
      <c r="DS15" s="813"/>
      <c r="DT15" s="813"/>
      <c r="DU15" s="814"/>
      <c r="DV15" s="809"/>
      <c r="DW15" s="810"/>
      <c r="DX15" s="810"/>
      <c r="DY15" s="810"/>
      <c r="DZ15" s="815"/>
      <c r="EA15" s="234"/>
    </row>
    <row r="16" spans="1:131" s="235" customFormat="1" ht="26.25" customHeight="1" x14ac:dyDescent="0.15">
      <c r="A16" s="238">
        <v>10</v>
      </c>
      <c r="B16" s="816"/>
      <c r="C16" s="817"/>
      <c r="D16" s="817"/>
      <c r="E16" s="817"/>
      <c r="F16" s="817"/>
      <c r="G16" s="817"/>
      <c r="H16" s="817"/>
      <c r="I16" s="817"/>
      <c r="J16" s="817"/>
      <c r="K16" s="817"/>
      <c r="L16" s="817"/>
      <c r="M16" s="817"/>
      <c r="N16" s="817"/>
      <c r="O16" s="817"/>
      <c r="P16" s="818"/>
      <c r="Q16" s="819"/>
      <c r="R16" s="820"/>
      <c r="S16" s="820"/>
      <c r="T16" s="820"/>
      <c r="U16" s="820"/>
      <c r="V16" s="820"/>
      <c r="W16" s="820"/>
      <c r="X16" s="820"/>
      <c r="Y16" s="820"/>
      <c r="Z16" s="820"/>
      <c r="AA16" s="820"/>
      <c r="AB16" s="820"/>
      <c r="AC16" s="820"/>
      <c r="AD16" s="820"/>
      <c r="AE16" s="821"/>
      <c r="AF16" s="822"/>
      <c r="AG16" s="823"/>
      <c r="AH16" s="823"/>
      <c r="AI16" s="823"/>
      <c r="AJ16" s="824"/>
      <c r="AK16" s="805"/>
      <c r="AL16" s="806"/>
      <c r="AM16" s="806"/>
      <c r="AN16" s="806"/>
      <c r="AO16" s="806"/>
      <c r="AP16" s="806"/>
      <c r="AQ16" s="806"/>
      <c r="AR16" s="806"/>
      <c r="AS16" s="806"/>
      <c r="AT16" s="806"/>
      <c r="AU16" s="807"/>
      <c r="AV16" s="807"/>
      <c r="AW16" s="807"/>
      <c r="AX16" s="807"/>
      <c r="AY16" s="808"/>
      <c r="AZ16" s="232"/>
      <c r="BA16" s="232"/>
      <c r="BB16" s="232"/>
      <c r="BC16" s="232"/>
      <c r="BD16" s="232"/>
      <c r="BE16" s="233"/>
      <c r="BF16" s="233"/>
      <c r="BG16" s="233"/>
      <c r="BH16" s="233"/>
      <c r="BI16" s="233"/>
      <c r="BJ16" s="233"/>
      <c r="BK16" s="233"/>
      <c r="BL16" s="233"/>
      <c r="BM16" s="233"/>
      <c r="BN16" s="233"/>
      <c r="BO16" s="233"/>
      <c r="BP16" s="233"/>
      <c r="BQ16" s="238">
        <v>10</v>
      </c>
      <c r="BR16" s="239"/>
      <c r="BS16" s="809"/>
      <c r="BT16" s="810"/>
      <c r="BU16" s="810"/>
      <c r="BV16" s="810"/>
      <c r="BW16" s="810"/>
      <c r="BX16" s="810"/>
      <c r="BY16" s="810"/>
      <c r="BZ16" s="810"/>
      <c r="CA16" s="810"/>
      <c r="CB16" s="810"/>
      <c r="CC16" s="810"/>
      <c r="CD16" s="810"/>
      <c r="CE16" s="810"/>
      <c r="CF16" s="810"/>
      <c r="CG16" s="811"/>
      <c r="CH16" s="812"/>
      <c r="CI16" s="813"/>
      <c r="CJ16" s="813"/>
      <c r="CK16" s="813"/>
      <c r="CL16" s="814"/>
      <c r="CM16" s="812"/>
      <c r="CN16" s="813"/>
      <c r="CO16" s="813"/>
      <c r="CP16" s="813"/>
      <c r="CQ16" s="814"/>
      <c r="CR16" s="812"/>
      <c r="CS16" s="813"/>
      <c r="CT16" s="813"/>
      <c r="CU16" s="813"/>
      <c r="CV16" s="814"/>
      <c r="CW16" s="812"/>
      <c r="CX16" s="813"/>
      <c r="CY16" s="813"/>
      <c r="CZ16" s="813"/>
      <c r="DA16" s="814"/>
      <c r="DB16" s="812"/>
      <c r="DC16" s="813"/>
      <c r="DD16" s="813"/>
      <c r="DE16" s="813"/>
      <c r="DF16" s="814"/>
      <c r="DG16" s="812"/>
      <c r="DH16" s="813"/>
      <c r="DI16" s="813"/>
      <c r="DJ16" s="813"/>
      <c r="DK16" s="814"/>
      <c r="DL16" s="812"/>
      <c r="DM16" s="813"/>
      <c r="DN16" s="813"/>
      <c r="DO16" s="813"/>
      <c r="DP16" s="814"/>
      <c r="DQ16" s="812"/>
      <c r="DR16" s="813"/>
      <c r="DS16" s="813"/>
      <c r="DT16" s="813"/>
      <c r="DU16" s="814"/>
      <c r="DV16" s="809"/>
      <c r="DW16" s="810"/>
      <c r="DX16" s="810"/>
      <c r="DY16" s="810"/>
      <c r="DZ16" s="815"/>
      <c r="EA16" s="234"/>
    </row>
    <row r="17" spans="1:131" s="235" customFormat="1" ht="26.25" customHeight="1" x14ac:dyDescent="0.15">
      <c r="A17" s="238">
        <v>11</v>
      </c>
      <c r="B17" s="816"/>
      <c r="C17" s="817"/>
      <c r="D17" s="817"/>
      <c r="E17" s="817"/>
      <c r="F17" s="817"/>
      <c r="G17" s="817"/>
      <c r="H17" s="817"/>
      <c r="I17" s="817"/>
      <c r="J17" s="817"/>
      <c r="K17" s="817"/>
      <c r="L17" s="817"/>
      <c r="M17" s="817"/>
      <c r="N17" s="817"/>
      <c r="O17" s="817"/>
      <c r="P17" s="818"/>
      <c r="Q17" s="819"/>
      <c r="R17" s="820"/>
      <c r="S17" s="820"/>
      <c r="T17" s="820"/>
      <c r="U17" s="820"/>
      <c r="V17" s="820"/>
      <c r="W17" s="820"/>
      <c r="X17" s="820"/>
      <c r="Y17" s="820"/>
      <c r="Z17" s="820"/>
      <c r="AA17" s="820"/>
      <c r="AB17" s="820"/>
      <c r="AC17" s="820"/>
      <c r="AD17" s="820"/>
      <c r="AE17" s="821"/>
      <c r="AF17" s="822"/>
      <c r="AG17" s="823"/>
      <c r="AH17" s="823"/>
      <c r="AI17" s="823"/>
      <c r="AJ17" s="824"/>
      <c r="AK17" s="805"/>
      <c r="AL17" s="806"/>
      <c r="AM17" s="806"/>
      <c r="AN17" s="806"/>
      <c r="AO17" s="806"/>
      <c r="AP17" s="806"/>
      <c r="AQ17" s="806"/>
      <c r="AR17" s="806"/>
      <c r="AS17" s="806"/>
      <c r="AT17" s="806"/>
      <c r="AU17" s="807"/>
      <c r="AV17" s="807"/>
      <c r="AW17" s="807"/>
      <c r="AX17" s="807"/>
      <c r="AY17" s="808"/>
      <c r="AZ17" s="232"/>
      <c r="BA17" s="232"/>
      <c r="BB17" s="232"/>
      <c r="BC17" s="232"/>
      <c r="BD17" s="232"/>
      <c r="BE17" s="233"/>
      <c r="BF17" s="233"/>
      <c r="BG17" s="233"/>
      <c r="BH17" s="233"/>
      <c r="BI17" s="233"/>
      <c r="BJ17" s="233"/>
      <c r="BK17" s="233"/>
      <c r="BL17" s="233"/>
      <c r="BM17" s="233"/>
      <c r="BN17" s="233"/>
      <c r="BO17" s="233"/>
      <c r="BP17" s="233"/>
      <c r="BQ17" s="238">
        <v>11</v>
      </c>
      <c r="BR17" s="239"/>
      <c r="BS17" s="809"/>
      <c r="BT17" s="810"/>
      <c r="BU17" s="810"/>
      <c r="BV17" s="810"/>
      <c r="BW17" s="810"/>
      <c r="BX17" s="810"/>
      <c r="BY17" s="810"/>
      <c r="BZ17" s="810"/>
      <c r="CA17" s="810"/>
      <c r="CB17" s="810"/>
      <c r="CC17" s="810"/>
      <c r="CD17" s="810"/>
      <c r="CE17" s="810"/>
      <c r="CF17" s="810"/>
      <c r="CG17" s="811"/>
      <c r="CH17" s="812"/>
      <c r="CI17" s="813"/>
      <c r="CJ17" s="813"/>
      <c r="CK17" s="813"/>
      <c r="CL17" s="814"/>
      <c r="CM17" s="812"/>
      <c r="CN17" s="813"/>
      <c r="CO17" s="813"/>
      <c r="CP17" s="813"/>
      <c r="CQ17" s="814"/>
      <c r="CR17" s="812"/>
      <c r="CS17" s="813"/>
      <c r="CT17" s="813"/>
      <c r="CU17" s="813"/>
      <c r="CV17" s="814"/>
      <c r="CW17" s="812"/>
      <c r="CX17" s="813"/>
      <c r="CY17" s="813"/>
      <c r="CZ17" s="813"/>
      <c r="DA17" s="814"/>
      <c r="DB17" s="812"/>
      <c r="DC17" s="813"/>
      <c r="DD17" s="813"/>
      <c r="DE17" s="813"/>
      <c r="DF17" s="814"/>
      <c r="DG17" s="812"/>
      <c r="DH17" s="813"/>
      <c r="DI17" s="813"/>
      <c r="DJ17" s="813"/>
      <c r="DK17" s="814"/>
      <c r="DL17" s="812"/>
      <c r="DM17" s="813"/>
      <c r="DN17" s="813"/>
      <c r="DO17" s="813"/>
      <c r="DP17" s="814"/>
      <c r="DQ17" s="812"/>
      <c r="DR17" s="813"/>
      <c r="DS17" s="813"/>
      <c r="DT17" s="813"/>
      <c r="DU17" s="814"/>
      <c r="DV17" s="809"/>
      <c r="DW17" s="810"/>
      <c r="DX17" s="810"/>
      <c r="DY17" s="810"/>
      <c r="DZ17" s="815"/>
      <c r="EA17" s="234"/>
    </row>
    <row r="18" spans="1:131" s="235" customFormat="1" ht="26.25" customHeight="1" x14ac:dyDescent="0.15">
      <c r="A18" s="238">
        <v>12</v>
      </c>
      <c r="B18" s="816"/>
      <c r="C18" s="817"/>
      <c r="D18" s="817"/>
      <c r="E18" s="817"/>
      <c r="F18" s="817"/>
      <c r="G18" s="817"/>
      <c r="H18" s="817"/>
      <c r="I18" s="817"/>
      <c r="J18" s="817"/>
      <c r="K18" s="817"/>
      <c r="L18" s="817"/>
      <c r="M18" s="817"/>
      <c r="N18" s="817"/>
      <c r="O18" s="817"/>
      <c r="P18" s="818"/>
      <c r="Q18" s="819"/>
      <c r="R18" s="820"/>
      <c r="S18" s="820"/>
      <c r="T18" s="820"/>
      <c r="U18" s="820"/>
      <c r="V18" s="820"/>
      <c r="W18" s="820"/>
      <c r="X18" s="820"/>
      <c r="Y18" s="820"/>
      <c r="Z18" s="820"/>
      <c r="AA18" s="820"/>
      <c r="AB18" s="820"/>
      <c r="AC18" s="820"/>
      <c r="AD18" s="820"/>
      <c r="AE18" s="821"/>
      <c r="AF18" s="822"/>
      <c r="AG18" s="823"/>
      <c r="AH18" s="823"/>
      <c r="AI18" s="823"/>
      <c r="AJ18" s="824"/>
      <c r="AK18" s="805"/>
      <c r="AL18" s="806"/>
      <c r="AM18" s="806"/>
      <c r="AN18" s="806"/>
      <c r="AO18" s="806"/>
      <c r="AP18" s="806"/>
      <c r="AQ18" s="806"/>
      <c r="AR18" s="806"/>
      <c r="AS18" s="806"/>
      <c r="AT18" s="806"/>
      <c r="AU18" s="807"/>
      <c r="AV18" s="807"/>
      <c r="AW18" s="807"/>
      <c r="AX18" s="807"/>
      <c r="AY18" s="808"/>
      <c r="AZ18" s="232"/>
      <c r="BA18" s="232"/>
      <c r="BB18" s="232"/>
      <c r="BC18" s="232"/>
      <c r="BD18" s="232"/>
      <c r="BE18" s="233"/>
      <c r="BF18" s="233"/>
      <c r="BG18" s="233"/>
      <c r="BH18" s="233"/>
      <c r="BI18" s="233"/>
      <c r="BJ18" s="233"/>
      <c r="BK18" s="233"/>
      <c r="BL18" s="233"/>
      <c r="BM18" s="233"/>
      <c r="BN18" s="233"/>
      <c r="BO18" s="233"/>
      <c r="BP18" s="233"/>
      <c r="BQ18" s="238">
        <v>12</v>
      </c>
      <c r="BR18" s="239"/>
      <c r="BS18" s="809"/>
      <c r="BT18" s="810"/>
      <c r="BU18" s="810"/>
      <c r="BV18" s="810"/>
      <c r="BW18" s="810"/>
      <c r="BX18" s="810"/>
      <c r="BY18" s="810"/>
      <c r="BZ18" s="810"/>
      <c r="CA18" s="810"/>
      <c r="CB18" s="810"/>
      <c r="CC18" s="810"/>
      <c r="CD18" s="810"/>
      <c r="CE18" s="810"/>
      <c r="CF18" s="810"/>
      <c r="CG18" s="811"/>
      <c r="CH18" s="812"/>
      <c r="CI18" s="813"/>
      <c r="CJ18" s="813"/>
      <c r="CK18" s="813"/>
      <c r="CL18" s="814"/>
      <c r="CM18" s="812"/>
      <c r="CN18" s="813"/>
      <c r="CO18" s="813"/>
      <c r="CP18" s="813"/>
      <c r="CQ18" s="814"/>
      <c r="CR18" s="812"/>
      <c r="CS18" s="813"/>
      <c r="CT18" s="813"/>
      <c r="CU18" s="813"/>
      <c r="CV18" s="814"/>
      <c r="CW18" s="812"/>
      <c r="CX18" s="813"/>
      <c r="CY18" s="813"/>
      <c r="CZ18" s="813"/>
      <c r="DA18" s="814"/>
      <c r="DB18" s="812"/>
      <c r="DC18" s="813"/>
      <c r="DD18" s="813"/>
      <c r="DE18" s="813"/>
      <c r="DF18" s="814"/>
      <c r="DG18" s="812"/>
      <c r="DH18" s="813"/>
      <c r="DI18" s="813"/>
      <c r="DJ18" s="813"/>
      <c r="DK18" s="814"/>
      <c r="DL18" s="812"/>
      <c r="DM18" s="813"/>
      <c r="DN18" s="813"/>
      <c r="DO18" s="813"/>
      <c r="DP18" s="814"/>
      <c r="DQ18" s="812"/>
      <c r="DR18" s="813"/>
      <c r="DS18" s="813"/>
      <c r="DT18" s="813"/>
      <c r="DU18" s="814"/>
      <c r="DV18" s="809"/>
      <c r="DW18" s="810"/>
      <c r="DX18" s="810"/>
      <c r="DY18" s="810"/>
      <c r="DZ18" s="815"/>
      <c r="EA18" s="234"/>
    </row>
    <row r="19" spans="1:131" s="235" customFormat="1" ht="26.25" customHeight="1" x14ac:dyDescent="0.15">
      <c r="A19" s="238">
        <v>13</v>
      </c>
      <c r="B19" s="816"/>
      <c r="C19" s="817"/>
      <c r="D19" s="817"/>
      <c r="E19" s="817"/>
      <c r="F19" s="817"/>
      <c r="G19" s="817"/>
      <c r="H19" s="817"/>
      <c r="I19" s="817"/>
      <c r="J19" s="817"/>
      <c r="K19" s="817"/>
      <c r="L19" s="817"/>
      <c r="M19" s="817"/>
      <c r="N19" s="817"/>
      <c r="O19" s="817"/>
      <c r="P19" s="818"/>
      <c r="Q19" s="819"/>
      <c r="R19" s="820"/>
      <c r="S19" s="820"/>
      <c r="T19" s="820"/>
      <c r="U19" s="820"/>
      <c r="V19" s="820"/>
      <c r="W19" s="820"/>
      <c r="X19" s="820"/>
      <c r="Y19" s="820"/>
      <c r="Z19" s="820"/>
      <c r="AA19" s="820"/>
      <c r="AB19" s="820"/>
      <c r="AC19" s="820"/>
      <c r="AD19" s="820"/>
      <c r="AE19" s="821"/>
      <c r="AF19" s="822"/>
      <c r="AG19" s="823"/>
      <c r="AH19" s="823"/>
      <c r="AI19" s="823"/>
      <c r="AJ19" s="824"/>
      <c r="AK19" s="805"/>
      <c r="AL19" s="806"/>
      <c r="AM19" s="806"/>
      <c r="AN19" s="806"/>
      <c r="AO19" s="806"/>
      <c r="AP19" s="806"/>
      <c r="AQ19" s="806"/>
      <c r="AR19" s="806"/>
      <c r="AS19" s="806"/>
      <c r="AT19" s="806"/>
      <c r="AU19" s="807"/>
      <c r="AV19" s="807"/>
      <c r="AW19" s="807"/>
      <c r="AX19" s="807"/>
      <c r="AY19" s="808"/>
      <c r="AZ19" s="232"/>
      <c r="BA19" s="232"/>
      <c r="BB19" s="232"/>
      <c r="BC19" s="232"/>
      <c r="BD19" s="232"/>
      <c r="BE19" s="233"/>
      <c r="BF19" s="233"/>
      <c r="BG19" s="233"/>
      <c r="BH19" s="233"/>
      <c r="BI19" s="233"/>
      <c r="BJ19" s="233"/>
      <c r="BK19" s="233"/>
      <c r="BL19" s="233"/>
      <c r="BM19" s="233"/>
      <c r="BN19" s="233"/>
      <c r="BO19" s="233"/>
      <c r="BP19" s="233"/>
      <c r="BQ19" s="238">
        <v>13</v>
      </c>
      <c r="BR19" s="239"/>
      <c r="BS19" s="809"/>
      <c r="BT19" s="810"/>
      <c r="BU19" s="810"/>
      <c r="BV19" s="810"/>
      <c r="BW19" s="810"/>
      <c r="BX19" s="810"/>
      <c r="BY19" s="810"/>
      <c r="BZ19" s="810"/>
      <c r="CA19" s="810"/>
      <c r="CB19" s="810"/>
      <c r="CC19" s="810"/>
      <c r="CD19" s="810"/>
      <c r="CE19" s="810"/>
      <c r="CF19" s="810"/>
      <c r="CG19" s="811"/>
      <c r="CH19" s="812"/>
      <c r="CI19" s="813"/>
      <c r="CJ19" s="813"/>
      <c r="CK19" s="813"/>
      <c r="CL19" s="814"/>
      <c r="CM19" s="812"/>
      <c r="CN19" s="813"/>
      <c r="CO19" s="813"/>
      <c r="CP19" s="813"/>
      <c r="CQ19" s="814"/>
      <c r="CR19" s="812"/>
      <c r="CS19" s="813"/>
      <c r="CT19" s="813"/>
      <c r="CU19" s="813"/>
      <c r="CV19" s="814"/>
      <c r="CW19" s="812"/>
      <c r="CX19" s="813"/>
      <c r="CY19" s="813"/>
      <c r="CZ19" s="813"/>
      <c r="DA19" s="814"/>
      <c r="DB19" s="812"/>
      <c r="DC19" s="813"/>
      <c r="DD19" s="813"/>
      <c r="DE19" s="813"/>
      <c r="DF19" s="814"/>
      <c r="DG19" s="812"/>
      <c r="DH19" s="813"/>
      <c r="DI19" s="813"/>
      <c r="DJ19" s="813"/>
      <c r="DK19" s="814"/>
      <c r="DL19" s="812"/>
      <c r="DM19" s="813"/>
      <c r="DN19" s="813"/>
      <c r="DO19" s="813"/>
      <c r="DP19" s="814"/>
      <c r="DQ19" s="812"/>
      <c r="DR19" s="813"/>
      <c r="DS19" s="813"/>
      <c r="DT19" s="813"/>
      <c r="DU19" s="814"/>
      <c r="DV19" s="809"/>
      <c r="DW19" s="810"/>
      <c r="DX19" s="810"/>
      <c r="DY19" s="810"/>
      <c r="DZ19" s="815"/>
      <c r="EA19" s="234"/>
    </row>
    <row r="20" spans="1:131" s="235" customFormat="1" ht="26.25" customHeight="1" x14ac:dyDescent="0.15">
      <c r="A20" s="238">
        <v>14</v>
      </c>
      <c r="B20" s="816"/>
      <c r="C20" s="817"/>
      <c r="D20" s="817"/>
      <c r="E20" s="817"/>
      <c r="F20" s="817"/>
      <c r="G20" s="817"/>
      <c r="H20" s="817"/>
      <c r="I20" s="817"/>
      <c r="J20" s="817"/>
      <c r="K20" s="817"/>
      <c r="L20" s="817"/>
      <c r="M20" s="817"/>
      <c r="N20" s="817"/>
      <c r="O20" s="817"/>
      <c r="P20" s="818"/>
      <c r="Q20" s="819"/>
      <c r="R20" s="820"/>
      <c r="S20" s="820"/>
      <c r="T20" s="820"/>
      <c r="U20" s="820"/>
      <c r="V20" s="820"/>
      <c r="W20" s="820"/>
      <c r="X20" s="820"/>
      <c r="Y20" s="820"/>
      <c r="Z20" s="820"/>
      <c r="AA20" s="820"/>
      <c r="AB20" s="820"/>
      <c r="AC20" s="820"/>
      <c r="AD20" s="820"/>
      <c r="AE20" s="821"/>
      <c r="AF20" s="822"/>
      <c r="AG20" s="823"/>
      <c r="AH20" s="823"/>
      <c r="AI20" s="823"/>
      <c r="AJ20" s="824"/>
      <c r="AK20" s="805"/>
      <c r="AL20" s="806"/>
      <c r="AM20" s="806"/>
      <c r="AN20" s="806"/>
      <c r="AO20" s="806"/>
      <c r="AP20" s="806"/>
      <c r="AQ20" s="806"/>
      <c r="AR20" s="806"/>
      <c r="AS20" s="806"/>
      <c r="AT20" s="806"/>
      <c r="AU20" s="807"/>
      <c r="AV20" s="807"/>
      <c r="AW20" s="807"/>
      <c r="AX20" s="807"/>
      <c r="AY20" s="808"/>
      <c r="AZ20" s="232"/>
      <c r="BA20" s="232"/>
      <c r="BB20" s="232"/>
      <c r="BC20" s="232"/>
      <c r="BD20" s="232"/>
      <c r="BE20" s="233"/>
      <c r="BF20" s="233"/>
      <c r="BG20" s="233"/>
      <c r="BH20" s="233"/>
      <c r="BI20" s="233"/>
      <c r="BJ20" s="233"/>
      <c r="BK20" s="233"/>
      <c r="BL20" s="233"/>
      <c r="BM20" s="233"/>
      <c r="BN20" s="233"/>
      <c r="BO20" s="233"/>
      <c r="BP20" s="233"/>
      <c r="BQ20" s="238">
        <v>14</v>
      </c>
      <c r="BR20" s="239"/>
      <c r="BS20" s="809"/>
      <c r="BT20" s="810"/>
      <c r="BU20" s="810"/>
      <c r="BV20" s="810"/>
      <c r="BW20" s="810"/>
      <c r="BX20" s="810"/>
      <c r="BY20" s="810"/>
      <c r="BZ20" s="810"/>
      <c r="CA20" s="810"/>
      <c r="CB20" s="810"/>
      <c r="CC20" s="810"/>
      <c r="CD20" s="810"/>
      <c r="CE20" s="810"/>
      <c r="CF20" s="810"/>
      <c r="CG20" s="811"/>
      <c r="CH20" s="812"/>
      <c r="CI20" s="813"/>
      <c r="CJ20" s="813"/>
      <c r="CK20" s="813"/>
      <c r="CL20" s="814"/>
      <c r="CM20" s="812"/>
      <c r="CN20" s="813"/>
      <c r="CO20" s="813"/>
      <c r="CP20" s="813"/>
      <c r="CQ20" s="814"/>
      <c r="CR20" s="812"/>
      <c r="CS20" s="813"/>
      <c r="CT20" s="813"/>
      <c r="CU20" s="813"/>
      <c r="CV20" s="814"/>
      <c r="CW20" s="812"/>
      <c r="CX20" s="813"/>
      <c r="CY20" s="813"/>
      <c r="CZ20" s="813"/>
      <c r="DA20" s="814"/>
      <c r="DB20" s="812"/>
      <c r="DC20" s="813"/>
      <c r="DD20" s="813"/>
      <c r="DE20" s="813"/>
      <c r="DF20" s="814"/>
      <c r="DG20" s="812"/>
      <c r="DH20" s="813"/>
      <c r="DI20" s="813"/>
      <c r="DJ20" s="813"/>
      <c r="DK20" s="814"/>
      <c r="DL20" s="812"/>
      <c r="DM20" s="813"/>
      <c r="DN20" s="813"/>
      <c r="DO20" s="813"/>
      <c r="DP20" s="814"/>
      <c r="DQ20" s="812"/>
      <c r="DR20" s="813"/>
      <c r="DS20" s="813"/>
      <c r="DT20" s="813"/>
      <c r="DU20" s="814"/>
      <c r="DV20" s="809"/>
      <c r="DW20" s="810"/>
      <c r="DX20" s="810"/>
      <c r="DY20" s="810"/>
      <c r="DZ20" s="815"/>
      <c r="EA20" s="234"/>
    </row>
    <row r="21" spans="1:131" s="235" customFormat="1" ht="26.25" customHeight="1" thickBot="1" x14ac:dyDescent="0.2">
      <c r="A21" s="238">
        <v>15</v>
      </c>
      <c r="B21" s="816"/>
      <c r="C21" s="817"/>
      <c r="D21" s="817"/>
      <c r="E21" s="817"/>
      <c r="F21" s="817"/>
      <c r="G21" s="817"/>
      <c r="H21" s="817"/>
      <c r="I21" s="817"/>
      <c r="J21" s="817"/>
      <c r="K21" s="817"/>
      <c r="L21" s="817"/>
      <c r="M21" s="817"/>
      <c r="N21" s="817"/>
      <c r="O21" s="817"/>
      <c r="P21" s="818"/>
      <c r="Q21" s="819"/>
      <c r="R21" s="820"/>
      <c r="S21" s="820"/>
      <c r="T21" s="820"/>
      <c r="U21" s="820"/>
      <c r="V21" s="820"/>
      <c r="W21" s="820"/>
      <c r="X21" s="820"/>
      <c r="Y21" s="820"/>
      <c r="Z21" s="820"/>
      <c r="AA21" s="820"/>
      <c r="AB21" s="820"/>
      <c r="AC21" s="820"/>
      <c r="AD21" s="820"/>
      <c r="AE21" s="821"/>
      <c r="AF21" s="822"/>
      <c r="AG21" s="823"/>
      <c r="AH21" s="823"/>
      <c r="AI21" s="823"/>
      <c r="AJ21" s="824"/>
      <c r="AK21" s="805"/>
      <c r="AL21" s="806"/>
      <c r="AM21" s="806"/>
      <c r="AN21" s="806"/>
      <c r="AO21" s="806"/>
      <c r="AP21" s="806"/>
      <c r="AQ21" s="806"/>
      <c r="AR21" s="806"/>
      <c r="AS21" s="806"/>
      <c r="AT21" s="806"/>
      <c r="AU21" s="807"/>
      <c r="AV21" s="807"/>
      <c r="AW21" s="807"/>
      <c r="AX21" s="807"/>
      <c r="AY21" s="808"/>
      <c r="AZ21" s="232"/>
      <c r="BA21" s="232"/>
      <c r="BB21" s="232"/>
      <c r="BC21" s="232"/>
      <c r="BD21" s="232"/>
      <c r="BE21" s="233"/>
      <c r="BF21" s="233"/>
      <c r="BG21" s="233"/>
      <c r="BH21" s="233"/>
      <c r="BI21" s="233"/>
      <c r="BJ21" s="233"/>
      <c r="BK21" s="233"/>
      <c r="BL21" s="233"/>
      <c r="BM21" s="233"/>
      <c r="BN21" s="233"/>
      <c r="BO21" s="233"/>
      <c r="BP21" s="233"/>
      <c r="BQ21" s="238">
        <v>15</v>
      </c>
      <c r="BR21" s="239"/>
      <c r="BS21" s="809"/>
      <c r="BT21" s="810"/>
      <c r="BU21" s="810"/>
      <c r="BV21" s="810"/>
      <c r="BW21" s="810"/>
      <c r="BX21" s="810"/>
      <c r="BY21" s="810"/>
      <c r="BZ21" s="810"/>
      <c r="CA21" s="810"/>
      <c r="CB21" s="810"/>
      <c r="CC21" s="810"/>
      <c r="CD21" s="810"/>
      <c r="CE21" s="810"/>
      <c r="CF21" s="810"/>
      <c r="CG21" s="811"/>
      <c r="CH21" s="812"/>
      <c r="CI21" s="813"/>
      <c r="CJ21" s="813"/>
      <c r="CK21" s="813"/>
      <c r="CL21" s="814"/>
      <c r="CM21" s="812"/>
      <c r="CN21" s="813"/>
      <c r="CO21" s="813"/>
      <c r="CP21" s="813"/>
      <c r="CQ21" s="814"/>
      <c r="CR21" s="812"/>
      <c r="CS21" s="813"/>
      <c r="CT21" s="813"/>
      <c r="CU21" s="813"/>
      <c r="CV21" s="814"/>
      <c r="CW21" s="812"/>
      <c r="CX21" s="813"/>
      <c r="CY21" s="813"/>
      <c r="CZ21" s="813"/>
      <c r="DA21" s="814"/>
      <c r="DB21" s="812"/>
      <c r="DC21" s="813"/>
      <c r="DD21" s="813"/>
      <c r="DE21" s="813"/>
      <c r="DF21" s="814"/>
      <c r="DG21" s="812"/>
      <c r="DH21" s="813"/>
      <c r="DI21" s="813"/>
      <c r="DJ21" s="813"/>
      <c r="DK21" s="814"/>
      <c r="DL21" s="812"/>
      <c r="DM21" s="813"/>
      <c r="DN21" s="813"/>
      <c r="DO21" s="813"/>
      <c r="DP21" s="814"/>
      <c r="DQ21" s="812"/>
      <c r="DR21" s="813"/>
      <c r="DS21" s="813"/>
      <c r="DT21" s="813"/>
      <c r="DU21" s="814"/>
      <c r="DV21" s="809"/>
      <c r="DW21" s="810"/>
      <c r="DX21" s="810"/>
      <c r="DY21" s="810"/>
      <c r="DZ21" s="815"/>
      <c r="EA21" s="234"/>
    </row>
    <row r="22" spans="1:131" s="235" customFormat="1" ht="26.25" customHeight="1" x14ac:dyDescent="0.15">
      <c r="A22" s="238">
        <v>16</v>
      </c>
      <c r="B22" s="816"/>
      <c r="C22" s="817"/>
      <c r="D22" s="817"/>
      <c r="E22" s="817"/>
      <c r="F22" s="817"/>
      <c r="G22" s="817"/>
      <c r="H22" s="817"/>
      <c r="I22" s="817"/>
      <c r="J22" s="817"/>
      <c r="K22" s="817"/>
      <c r="L22" s="817"/>
      <c r="M22" s="817"/>
      <c r="N22" s="817"/>
      <c r="O22" s="817"/>
      <c r="P22" s="818"/>
      <c r="Q22" s="835"/>
      <c r="R22" s="836"/>
      <c r="S22" s="836"/>
      <c r="T22" s="836"/>
      <c r="U22" s="836"/>
      <c r="V22" s="836"/>
      <c r="W22" s="836"/>
      <c r="X22" s="836"/>
      <c r="Y22" s="836"/>
      <c r="Z22" s="836"/>
      <c r="AA22" s="836"/>
      <c r="AB22" s="836"/>
      <c r="AC22" s="836"/>
      <c r="AD22" s="836"/>
      <c r="AE22" s="837"/>
      <c r="AF22" s="822"/>
      <c r="AG22" s="823"/>
      <c r="AH22" s="823"/>
      <c r="AI22" s="823"/>
      <c r="AJ22" s="824"/>
      <c r="AK22" s="838"/>
      <c r="AL22" s="839"/>
      <c r="AM22" s="839"/>
      <c r="AN22" s="839"/>
      <c r="AO22" s="839"/>
      <c r="AP22" s="839"/>
      <c r="AQ22" s="839"/>
      <c r="AR22" s="839"/>
      <c r="AS22" s="839"/>
      <c r="AT22" s="839"/>
      <c r="AU22" s="840"/>
      <c r="AV22" s="840"/>
      <c r="AW22" s="840"/>
      <c r="AX22" s="840"/>
      <c r="AY22" s="841"/>
      <c r="AZ22" s="842" t="s">
        <v>375</v>
      </c>
      <c r="BA22" s="842"/>
      <c r="BB22" s="842"/>
      <c r="BC22" s="842"/>
      <c r="BD22" s="843"/>
      <c r="BE22" s="233"/>
      <c r="BF22" s="233"/>
      <c r="BG22" s="233"/>
      <c r="BH22" s="233"/>
      <c r="BI22" s="233"/>
      <c r="BJ22" s="233"/>
      <c r="BK22" s="233"/>
      <c r="BL22" s="233"/>
      <c r="BM22" s="233"/>
      <c r="BN22" s="233"/>
      <c r="BO22" s="233"/>
      <c r="BP22" s="233"/>
      <c r="BQ22" s="238">
        <v>16</v>
      </c>
      <c r="BR22" s="239"/>
      <c r="BS22" s="809"/>
      <c r="BT22" s="810"/>
      <c r="BU22" s="810"/>
      <c r="BV22" s="810"/>
      <c r="BW22" s="810"/>
      <c r="BX22" s="810"/>
      <c r="BY22" s="810"/>
      <c r="BZ22" s="810"/>
      <c r="CA22" s="810"/>
      <c r="CB22" s="810"/>
      <c r="CC22" s="810"/>
      <c r="CD22" s="810"/>
      <c r="CE22" s="810"/>
      <c r="CF22" s="810"/>
      <c r="CG22" s="811"/>
      <c r="CH22" s="812"/>
      <c r="CI22" s="813"/>
      <c r="CJ22" s="813"/>
      <c r="CK22" s="813"/>
      <c r="CL22" s="814"/>
      <c r="CM22" s="812"/>
      <c r="CN22" s="813"/>
      <c r="CO22" s="813"/>
      <c r="CP22" s="813"/>
      <c r="CQ22" s="814"/>
      <c r="CR22" s="812"/>
      <c r="CS22" s="813"/>
      <c r="CT22" s="813"/>
      <c r="CU22" s="813"/>
      <c r="CV22" s="814"/>
      <c r="CW22" s="812"/>
      <c r="CX22" s="813"/>
      <c r="CY22" s="813"/>
      <c r="CZ22" s="813"/>
      <c r="DA22" s="814"/>
      <c r="DB22" s="812"/>
      <c r="DC22" s="813"/>
      <c r="DD22" s="813"/>
      <c r="DE22" s="813"/>
      <c r="DF22" s="814"/>
      <c r="DG22" s="812"/>
      <c r="DH22" s="813"/>
      <c r="DI22" s="813"/>
      <c r="DJ22" s="813"/>
      <c r="DK22" s="814"/>
      <c r="DL22" s="812"/>
      <c r="DM22" s="813"/>
      <c r="DN22" s="813"/>
      <c r="DO22" s="813"/>
      <c r="DP22" s="814"/>
      <c r="DQ22" s="812"/>
      <c r="DR22" s="813"/>
      <c r="DS22" s="813"/>
      <c r="DT22" s="813"/>
      <c r="DU22" s="814"/>
      <c r="DV22" s="809"/>
      <c r="DW22" s="810"/>
      <c r="DX22" s="810"/>
      <c r="DY22" s="810"/>
      <c r="DZ22" s="815"/>
      <c r="EA22" s="234"/>
    </row>
    <row r="23" spans="1:131" s="235" customFormat="1" ht="26.25" customHeight="1" thickBot="1" x14ac:dyDescent="0.2">
      <c r="A23" s="240" t="s">
        <v>376</v>
      </c>
      <c r="B23" s="825" t="s">
        <v>377</v>
      </c>
      <c r="C23" s="826"/>
      <c r="D23" s="826"/>
      <c r="E23" s="826"/>
      <c r="F23" s="826"/>
      <c r="G23" s="826"/>
      <c r="H23" s="826"/>
      <c r="I23" s="826"/>
      <c r="J23" s="826"/>
      <c r="K23" s="826"/>
      <c r="L23" s="826"/>
      <c r="M23" s="826"/>
      <c r="N23" s="826"/>
      <c r="O23" s="826"/>
      <c r="P23" s="827"/>
      <c r="Q23" s="828">
        <v>5679</v>
      </c>
      <c r="R23" s="829"/>
      <c r="S23" s="829"/>
      <c r="T23" s="829"/>
      <c r="U23" s="829"/>
      <c r="V23" s="829">
        <v>5300</v>
      </c>
      <c r="W23" s="829"/>
      <c r="X23" s="829"/>
      <c r="Y23" s="829"/>
      <c r="Z23" s="829"/>
      <c r="AA23" s="829">
        <v>379</v>
      </c>
      <c r="AB23" s="829"/>
      <c r="AC23" s="829"/>
      <c r="AD23" s="829"/>
      <c r="AE23" s="830"/>
      <c r="AF23" s="831">
        <v>308</v>
      </c>
      <c r="AG23" s="829"/>
      <c r="AH23" s="829"/>
      <c r="AI23" s="829"/>
      <c r="AJ23" s="832"/>
      <c r="AK23" s="833"/>
      <c r="AL23" s="834"/>
      <c r="AM23" s="834"/>
      <c r="AN23" s="834"/>
      <c r="AO23" s="834"/>
      <c r="AP23" s="829">
        <v>5639</v>
      </c>
      <c r="AQ23" s="829"/>
      <c r="AR23" s="829"/>
      <c r="AS23" s="829"/>
      <c r="AT23" s="829"/>
      <c r="AU23" s="845"/>
      <c r="AV23" s="845"/>
      <c r="AW23" s="845"/>
      <c r="AX23" s="845"/>
      <c r="AY23" s="846"/>
      <c r="AZ23" s="847" t="s">
        <v>122</v>
      </c>
      <c r="BA23" s="848"/>
      <c r="BB23" s="848"/>
      <c r="BC23" s="848"/>
      <c r="BD23" s="849"/>
      <c r="BE23" s="233"/>
      <c r="BF23" s="233"/>
      <c r="BG23" s="233"/>
      <c r="BH23" s="233"/>
      <c r="BI23" s="233"/>
      <c r="BJ23" s="233"/>
      <c r="BK23" s="233"/>
      <c r="BL23" s="233"/>
      <c r="BM23" s="233"/>
      <c r="BN23" s="233"/>
      <c r="BO23" s="233"/>
      <c r="BP23" s="233"/>
      <c r="BQ23" s="238">
        <v>17</v>
      </c>
      <c r="BR23" s="239"/>
      <c r="BS23" s="809"/>
      <c r="BT23" s="810"/>
      <c r="BU23" s="810"/>
      <c r="BV23" s="810"/>
      <c r="BW23" s="810"/>
      <c r="BX23" s="810"/>
      <c r="BY23" s="810"/>
      <c r="BZ23" s="810"/>
      <c r="CA23" s="810"/>
      <c r="CB23" s="810"/>
      <c r="CC23" s="810"/>
      <c r="CD23" s="810"/>
      <c r="CE23" s="810"/>
      <c r="CF23" s="810"/>
      <c r="CG23" s="811"/>
      <c r="CH23" s="812"/>
      <c r="CI23" s="813"/>
      <c r="CJ23" s="813"/>
      <c r="CK23" s="813"/>
      <c r="CL23" s="814"/>
      <c r="CM23" s="812"/>
      <c r="CN23" s="813"/>
      <c r="CO23" s="813"/>
      <c r="CP23" s="813"/>
      <c r="CQ23" s="814"/>
      <c r="CR23" s="812"/>
      <c r="CS23" s="813"/>
      <c r="CT23" s="813"/>
      <c r="CU23" s="813"/>
      <c r="CV23" s="814"/>
      <c r="CW23" s="812"/>
      <c r="CX23" s="813"/>
      <c r="CY23" s="813"/>
      <c r="CZ23" s="813"/>
      <c r="DA23" s="814"/>
      <c r="DB23" s="812"/>
      <c r="DC23" s="813"/>
      <c r="DD23" s="813"/>
      <c r="DE23" s="813"/>
      <c r="DF23" s="814"/>
      <c r="DG23" s="812"/>
      <c r="DH23" s="813"/>
      <c r="DI23" s="813"/>
      <c r="DJ23" s="813"/>
      <c r="DK23" s="814"/>
      <c r="DL23" s="812"/>
      <c r="DM23" s="813"/>
      <c r="DN23" s="813"/>
      <c r="DO23" s="813"/>
      <c r="DP23" s="814"/>
      <c r="DQ23" s="812"/>
      <c r="DR23" s="813"/>
      <c r="DS23" s="813"/>
      <c r="DT23" s="813"/>
      <c r="DU23" s="814"/>
      <c r="DV23" s="809"/>
      <c r="DW23" s="810"/>
      <c r="DX23" s="810"/>
      <c r="DY23" s="810"/>
      <c r="DZ23" s="815"/>
      <c r="EA23" s="234"/>
    </row>
    <row r="24" spans="1:131" s="235" customFormat="1" ht="26.25" customHeight="1" x14ac:dyDescent="0.15">
      <c r="A24" s="844" t="s">
        <v>378</v>
      </c>
      <c r="B24" s="844"/>
      <c r="C24" s="844"/>
      <c r="D24" s="844"/>
      <c r="E24" s="844"/>
      <c r="F24" s="844"/>
      <c r="G24" s="844"/>
      <c r="H24" s="844"/>
      <c r="I24" s="844"/>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4"/>
      <c r="AK24" s="844"/>
      <c r="AL24" s="844"/>
      <c r="AM24" s="844"/>
      <c r="AN24" s="844"/>
      <c r="AO24" s="844"/>
      <c r="AP24" s="844"/>
      <c r="AQ24" s="844"/>
      <c r="AR24" s="844"/>
      <c r="AS24" s="844"/>
      <c r="AT24" s="844"/>
      <c r="AU24" s="844"/>
      <c r="AV24" s="844"/>
      <c r="AW24" s="844"/>
      <c r="AX24" s="844"/>
      <c r="AY24" s="844"/>
      <c r="AZ24" s="232"/>
      <c r="BA24" s="232"/>
      <c r="BB24" s="232"/>
      <c r="BC24" s="232"/>
      <c r="BD24" s="232"/>
      <c r="BE24" s="233"/>
      <c r="BF24" s="233"/>
      <c r="BG24" s="233"/>
      <c r="BH24" s="233"/>
      <c r="BI24" s="233"/>
      <c r="BJ24" s="233"/>
      <c r="BK24" s="233"/>
      <c r="BL24" s="233"/>
      <c r="BM24" s="233"/>
      <c r="BN24" s="233"/>
      <c r="BO24" s="233"/>
      <c r="BP24" s="233"/>
      <c r="BQ24" s="238">
        <v>18</v>
      </c>
      <c r="BR24" s="239"/>
      <c r="BS24" s="809"/>
      <c r="BT24" s="810"/>
      <c r="BU24" s="810"/>
      <c r="BV24" s="810"/>
      <c r="BW24" s="810"/>
      <c r="BX24" s="810"/>
      <c r="BY24" s="810"/>
      <c r="BZ24" s="810"/>
      <c r="CA24" s="810"/>
      <c r="CB24" s="810"/>
      <c r="CC24" s="810"/>
      <c r="CD24" s="810"/>
      <c r="CE24" s="810"/>
      <c r="CF24" s="810"/>
      <c r="CG24" s="811"/>
      <c r="CH24" s="812"/>
      <c r="CI24" s="813"/>
      <c r="CJ24" s="813"/>
      <c r="CK24" s="813"/>
      <c r="CL24" s="814"/>
      <c r="CM24" s="812"/>
      <c r="CN24" s="813"/>
      <c r="CO24" s="813"/>
      <c r="CP24" s="813"/>
      <c r="CQ24" s="814"/>
      <c r="CR24" s="812"/>
      <c r="CS24" s="813"/>
      <c r="CT24" s="813"/>
      <c r="CU24" s="813"/>
      <c r="CV24" s="814"/>
      <c r="CW24" s="812"/>
      <c r="CX24" s="813"/>
      <c r="CY24" s="813"/>
      <c r="CZ24" s="813"/>
      <c r="DA24" s="814"/>
      <c r="DB24" s="812"/>
      <c r="DC24" s="813"/>
      <c r="DD24" s="813"/>
      <c r="DE24" s="813"/>
      <c r="DF24" s="814"/>
      <c r="DG24" s="812"/>
      <c r="DH24" s="813"/>
      <c r="DI24" s="813"/>
      <c r="DJ24" s="813"/>
      <c r="DK24" s="814"/>
      <c r="DL24" s="812"/>
      <c r="DM24" s="813"/>
      <c r="DN24" s="813"/>
      <c r="DO24" s="813"/>
      <c r="DP24" s="814"/>
      <c r="DQ24" s="812"/>
      <c r="DR24" s="813"/>
      <c r="DS24" s="813"/>
      <c r="DT24" s="813"/>
      <c r="DU24" s="814"/>
      <c r="DV24" s="809"/>
      <c r="DW24" s="810"/>
      <c r="DX24" s="810"/>
      <c r="DY24" s="810"/>
      <c r="DZ24" s="815"/>
      <c r="EA24" s="234"/>
    </row>
    <row r="25" spans="1:131" ht="26.25" customHeight="1" thickBot="1" x14ac:dyDescent="0.2">
      <c r="A25" s="761" t="s">
        <v>379</v>
      </c>
      <c r="B25" s="761"/>
      <c r="C25" s="761"/>
      <c r="D25" s="761"/>
      <c r="E25" s="761"/>
      <c r="F25" s="761"/>
      <c r="G25" s="761"/>
      <c r="H25" s="761"/>
      <c r="I25" s="761"/>
      <c r="J25" s="761"/>
      <c r="K25" s="761"/>
      <c r="L25" s="761"/>
      <c r="M25" s="761"/>
      <c r="N25" s="761"/>
      <c r="O25" s="761"/>
      <c r="P25" s="761"/>
      <c r="Q25" s="761"/>
      <c r="R25" s="761"/>
      <c r="S25" s="761"/>
      <c r="T25" s="761"/>
      <c r="U25" s="761"/>
      <c r="V25" s="761"/>
      <c r="W25" s="761"/>
      <c r="X25" s="761"/>
      <c r="Y25" s="761"/>
      <c r="Z25" s="761"/>
      <c r="AA25" s="761"/>
      <c r="AB25" s="761"/>
      <c r="AC25" s="761"/>
      <c r="AD25" s="761"/>
      <c r="AE25" s="761"/>
      <c r="AF25" s="761"/>
      <c r="AG25" s="761"/>
      <c r="AH25" s="761"/>
      <c r="AI25" s="761"/>
      <c r="AJ25" s="761"/>
      <c r="AK25" s="761"/>
      <c r="AL25" s="761"/>
      <c r="AM25" s="761"/>
      <c r="AN25" s="761"/>
      <c r="AO25" s="761"/>
      <c r="AP25" s="761"/>
      <c r="AQ25" s="761"/>
      <c r="AR25" s="761"/>
      <c r="AS25" s="761"/>
      <c r="AT25" s="761"/>
      <c r="AU25" s="761"/>
      <c r="AV25" s="761"/>
      <c r="AW25" s="761"/>
      <c r="AX25" s="761"/>
      <c r="AY25" s="761"/>
      <c r="AZ25" s="761"/>
      <c r="BA25" s="761"/>
      <c r="BB25" s="761"/>
      <c r="BC25" s="761"/>
      <c r="BD25" s="761"/>
      <c r="BE25" s="761"/>
      <c r="BF25" s="761"/>
      <c r="BG25" s="761"/>
      <c r="BH25" s="761"/>
      <c r="BI25" s="761"/>
      <c r="BJ25" s="232"/>
      <c r="BK25" s="232"/>
      <c r="BL25" s="232"/>
      <c r="BM25" s="232"/>
      <c r="BN25" s="232"/>
      <c r="BO25" s="241"/>
      <c r="BP25" s="241"/>
      <c r="BQ25" s="238">
        <v>19</v>
      </c>
      <c r="BR25" s="239"/>
      <c r="BS25" s="809"/>
      <c r="BT25" s="810"/>
      <c r="BU25" s="810"/>
      <c r="BV25" s="810"/>
      <c r="BW25" s="810"/>
      <c r="BX25" s="810"/>
      <c r="BY25" s="810"/>
      <c r="BZ25" s="810"/>
      <c r="CA25" s="810"/>
      <c r="CB25" s="810"/>
      <c r="CC25" s="810"/>
      <c r="CD25" s="810"/>
      <c r="CE25" s="810"/>
      <c r="CF25" s="810"/>
      <c r="CG25" s="811"/>
      <c r="CH25" s="812"/>
      <c r="CI25" s="813"/>
      <c r="CJ25" s="813"/>
      <c r="CK25" s="813"/>
      <c r="CL25" s="814"/>
      <c r="CM25" s="812"/>
      <c r="CN25" s="813"/>
      <c r="CO25" s="813"/>
      <c r="CP25" s="813"/>
      <c r="CQ25" s="814"/>
      <c r="CR25" s="812"/>
      <c r="CS25" s="813"/>
      <c r="CT25" s="813"/>
      <c r="CU25" s="813"/>
      <c r="CV25" s="814"/>
      <c r="CW25" s="812"/>
      <c r="CX25" s="813"/>
      <c r="CY25" s="813"/>
      <c r="CZ25" s="813"/>
      <c r="DA25" s="814"/>
      <c r="DB25" s="812"/>
      <c r="DC25" s="813"/>
      <c r="DD25" s="813"/>
      <c r="DE25" s="813"/>
      <c r="DF25" s="814"/>
      <c r="DG25" s="812"/>
      <c r="DH25" s="813"/>
      <c r="DI25" s="813"/>
      <c r="DJ25" s="813"/>
      <c r="DK25" s="814"/>
      <c r="DL25" s="812"/>
      <c r="DM25" s="813"/>
      <c r="DN25" s="813"/>
      <c r="DO25" s="813"/>
      <c r="DP25" s="814"/>
      <c r="DQ25" s="812"/>
      <c r="DR25" s="813"/>
      <c r="DS25" s="813"/>
      <c r="DT25" s="813"/>
      <c r="DU25" s="814"/>
      <c r="DV25" s="809"/>
      <c r="DW25" s="810"/>
      <c r="DX25" s="810"/>
      <c r="DY25" s="810"/>
      <c r="DZ25" s="815"/>
      <c r="EA25" s="230"/>
    </row>
    <row r="26" spans="1:131" ht="26.25" customHeight="1" x14ac:dyDescent="0.15">
      <c r="A26" s="763" t="s">
        <v>357</v>
      </c>
      <c r="B26" s="764"/>
      <c r="C26" s="764"/>
      <c r="D26" s="764"/>
      <c r="E26" s="764"/>
      <c r="F26" s="764"/>
      <c r="G26" s="764"/>
      <c r="H26" s="764"/>
      <c r="I26" s="764"/>
      <c r="J26" s="764"/>
      <c r="K26" s="764"/>
      <c r="L26" s="764"/>
      <c r="M26" s="764"/>
      <c r="N26" s="764"/>
      <c r="O26" s="764"/>
      <c r="P26" s="765"/>
      <c r="Q26" s="769" t="s">
        <v>380</v>
      </c>
      <c r="R26" s="770"/>
      <c r="S26" s="770"/>
      <c r="T26" s="770"/>
      <c r="U26" s="771"/>
      <c r="V26" s="769" t="s">
        <v>381</v>
      </c>
      <c r="W26" s="770"/>
      <c r="X26" s="770"/>
      <c r="Y26" s="770"/>
      <c r="Z26" s="771"/>
      <c r="AA26" s="769" t="s">
        <v>382</v>
      </c>
      <c r="AB26" s="770"/>
      <c r="AC26" s="770"/>
      <c r="AD26" s="770"/>
      <c r="AE26" s="770"/>
      <c r="AF26" s="850" t="s">
        <v>383</v>
      </c>
      <c r="AG26" s="851"/>
      <c r="AH26" s="851"/>
      <c r="AI26" s="851"/>
      <c r="AJ26" s="852"/>
      <c r="AK26" s="770" t="s">
        <v>384</v>
      </c>
      <c r="AL26" s="770"/>
      <c r="AM26" s="770"/>
      <c r="AN26" s="770"/>
      <c r="AO26" s="771"/>
      <c r="AP26" s="769" t="s">
        <v>385</v>
      </c>
      <c r="AQ26" s="770"/>
      <c r="AR26" s="770"/>
      <c r="AS26" s="770"/>
      <c r="AT26" s="771"/>
      <c r="AU26" s="769" t="s">
        <v>386</v>
      </c>
      <c r="AV26" s="770"/>
      <c r="AW26" s="770"/>
      <c r="AX26" s="770"/>
      <c r="AY26" s="771"/>
      <c r="AZ26" s="769" t="s">
        <v>387</v>
      </c>
      <c r="BA26" s="770"/>
      <c r="BB26" s="770"/>
      <c r="BC26" s="770"/>
      <c r="BD26" s="771"/>
      <c r="BE26" s="769" t="s">
        <v>364</v>
      </c>
      <c r="BF26" s="770"/>
      <c r="BG26" s="770"/>
      <c r="BH26" s="770"/>
      <c r="BI26" s="776"/>
      <c r="BJ26" s="232"/>
      <c r="BK26" s="232"/>
      <c r="BL26" s="232"/>
      <c r="BM26" s="232"/>
      <c r="BN26" s="232"/>
      <c r="BO26" s="241"/>
      <c r="BP26" s="241"/>
      <c r="BQ26" s="238">
        <v>20</v>
      </c>
      <c r="BR26" s="239"/>
      <c r="BS26" s="809"/>
      <c r="BT26" s="810"/>
      <c r="BU26" s="810"/>
      <c r="BV26" s="810"/>
      <c r="BW26" s="810"/>
      <c r="BX26" s="810"/>
      <c r="BY26" s="810"/>
      <c r="BZ26" s="810"/>
      <c r="CA26" s="810"/>
      <c r="CB26" s="810"/>
      <c r="CC26" s="810"/>
      <c r="CD26" s="810"/>
      <c r="CE26" s="810"/>
      <c r="CF26" s="810"/>
      <c r="CG26" s="811"/>
      <c r="CH26" s="812"/>
      <c r="CI26" s="813"/>
      <c r="CJ26" s="813"/>
      <c r="CK26" s="813"/>
      <c r="CL26" s="814"/>
      <c r="CM26" s="812"/>
      <c r="CN26" s="813"/>
      <c r="CO26" s="813"/>
      <c r="CP26" s="813"/>
      <c r="CQ26" s="814"/>
      <c r="CR26" s="812"/>
      <c r="CS26" s="813"/>
      <c r="CT26" s="813"/>
      <c r="CU26" s="813"/>
      <c r="CV26" s="814"/>
      <c r="CW26" s="812"/>
      <c r="CX26" s="813"/>
      <c r="CY26" s="813"/>
      <c r="CZ26" s="813"/>
      <c r="DA26" s="814"/>
      <c r="DB26" s="812"/>
      <c r="DC26" s="813"/>
      <c r="DD26" s="813"/>
      <c r="DE26" s="813"/>
      <c r="DF26" s="814"/>
      <c r="DG26" s="812"/>
      <c r="DH26" s="813"/>
      <c r="DI26" s="813"/>
      <c r="DJ26" s="813"/>
      <c r="DK26" s="814"/>
      <c r="DL26" s="812"/>
      <c r="DM26" s="813"/>
      <c r="DN26" s="813"/>
      <c r="DO26" s="813"/>
      <c r="DP26" s="814"/>
      <c r="DQ26" s="812"/>
      <c r="DR26" s="813"/>
      <c r="DS26" s="813"/>
      <c r="DT26" s="813"/>
      <c r="DU26" s="814"/>
      <c r="DV26" s="809"/>
      <c r="DW26" s="810"/>
      <c r="DX26" s="810"/>
      <c r="DY26" s="810"/>
      <c r="DZ26" s="815"/>
      <c r="EA26" s="230"/>
    </row>
    <row r="27" spans="1:131" ht="26.25" customHeight="1" thickBot="1" x14ac:dyDescent="0.2">
      <c r="A27" s="766"/>
      <c r="B27" s="767"/>
      <c r="C27" s="767"/>
      <c r="D27" s="767"/>
      <c r="E27" s="767"/>
      <c r="F27" s="767"/>
      <c r="G27" s="767"/>
      <c r="H27" s="767"/>
      <c r="I27" s="767"/>
      <c r="J27" s="767"/>
      <c r="K27" s="767"/>
      <c r="L27" s="767"/>
      <c r="M27" s="767"/>
      <c r="N27" s="767"/>
      <c r="O27" s="767"/>
      <c r="P27" s="768"/>
      <c r="Q27" s="772"/>
      <c r="R27" s="773"/>
      <c r="S27" s="773"/>
      <c r="T27" s="773"/>
      <c r="U27" s="774"/>
      <c r="V27" s="772"/>
      <c r="W27" s="773"/>
      <c r="X27" s="773"/>
      <c r="Y27" s="773"/>
      <c r="Z27" s="774"/>
      <c r="AA27" s="772"/>
      <c r="AB27" s="773"/>
      <c r="AC27" s="773"/>
      <c r="AD27" s="773"/>
      <c r="AE27" s="773"/>
      <c r="AF27" s="853"/>
      <c r="AG27" s="854"/>
      <c r="AH27" s="854"/>
      <c r="AI27" s="854"/>
      <c r="AJ27" s="855"/>
      <c r="AK27" s="773"/>
      <c r="AL27" s="773"/>
      <c r="AM27" s="773"/>
      <c r="AN27" s="773"/>
      <c r="AO27" s="774"/>
      <c r="AP27" s="772"/>
      <c r="AQ27" s="773"/>
      <c r="AR27" s="773"/>
      <c r="AS27" s="773"/>
      <c r="AT27" s="774"/>
      <c r="AU27" s="772"/>
      <c r="AV27" s="773"/>
      <c r="AW27" s="773"/>
      <c r="AX27" s="773"/>
      <c r="AY27" s="774"/>
      <c r="AZ27" s="772"/>
      <c r="BA27" s="773"/>
      <c r="BB27" s="773"/>
      <c r="BC27" s="773"/>
      <c r="BD27" s="774"/>
      <c r="BE27" s="772"/>
      <c r="BF27" s="773"/>
      <c r="BG27" s="773"/>
      <c r="BH27" s="773"/>
      <c r="BI27" s="778"/>
      <c r="BJ27" s="232"/>
      <c r="BK27" s="232"/>
      <c r="BL27" s="232"/>
      <c r="BM27" s="232"/>
      <c r="BN27" s="232"/>
      <c r="BO27" s="241"/>
      <c r="BP27" s="241"/>
      <c r="BQ27" s="238">
        <v>21</v>
      </c>
      <c r="BR27" s="239"/>
      <c r="BS27" s="809"/>
      <c r="BT27" s="810"/>
      <c r="BU27" s="810"/>
      <c r="BV27" s="810"/>
      <c r="BW27" s="810"/>
      <c r="BX27" s="810"/>
      <c r="BY27" s="810"/>
      <c r="BZ27" s="810"/>
      <c r="CA27" s="810"/>
      <c r="CB27" s="810"/>
      <c r="CC27" s="810"/>
      <c r="CD27" s="810"/>
      <c r="CE27" s="810"/>
      <c r="CF27" s="810"/>
      <c r="CG27" s="811"/>
      <c r="CH27" s="812"/>
      <c r="CI27" s="813"/>
      <c r="CJ27" s="813"/>
      <c r="CK27" s="813"/>
      <c r="CL27" s="814"/>
      <c r="CM27" s="812"/>
      <c r="CN27" s="813"/>
      <c r="CO27" s="813"/>
      <c r="CP27" s="813"/>
      <c r="CQ27" s="814"/>
      <c r="CR27" s="812"/>
      <c r="CS27" s="813"/>
      <c r="CT27" s="813"/>
      <c r="CU27" s="813"/>
      <c r="CV27" s="814"/>
      <c r="CW27" s="812"/>
      <c r="CX27" s="813"/>
      <c r="CY27" s="813"/>
      <c r="CZ27" s="813"/>
      <c r="DA27" s="814"/>
      <c r="DB27" s="812"/>
      <c r="DC27" s="813"/>
      <c r="DD27" s="813"/>
      <c r="DE27" s="813"/>
      <c r="DF27" s="814"/>
      <c r="DG27" s="812"/>
      <c r="DH27" s="813"/>
      <c r="DI27" s="813"/>
      <c r="DJ27" s="813"/>
      <c r="DK27" s="814"/>
      <c r="DL27" s="812"/>
      <c r="DM27" s="813"/>
      <c r="DN27" s="813"/>
      <c r="DO27" s="813"/>
      <c r="DP27" s="814"/>
      <c r="DQ27" s="812"/>
      <c r="DR27" s="813"/>
      <c r="DS27" s="813"/>
      <c r="DT27" s="813"/>
      <c r="DU27" s="814"/>
      <c r="DV27" s="809"/>
      <c r="DW27" s="810"/>
      <c r="DX27" s="810"/>
      <c r="DY27" s="810"/>
      <c r="DZ27" s="815"/>
      <c r="EA27" s="230"/>
    </row>
    <row r="28" spans="1:131" ht="26.25" customHeight="1" thickTop="1" x14ac:dyDescent="0.15">
      <c r="A28" s="242">
        <v>1</v>
      </c>
      <c r="B28" s="785" t="s">
        <v>388</v>
      </c>
      <c r="C28" s="786"/>
      <c r="D28" s="786"/>
      <c r="E28" s="786"/>
      <c r="F28" s="786"/>
      <c r="G28" s="786"/>
      <c r="H28" s="786"/>
      <c r="I28" s="786"/>
      <c r="J28" s="786"/>
      <c r="K28" s="786"/>
      <c r="L28" s="786"/>
      <c r="M28" s="786"/>
      <c r="N28" s="786"/>
      <c r="O28" s="786"/>
      <c r="P28" s="787"/>
      <c r="Q28" s="858">
        <v>796</v>
      </c>
      <c r="R28" s="859"/>
      <c r="S28" s="859"/>
      <c r="T28" s="859"/>
      <c r="U28" s="859"/>
      <c r="V28" s="859">
        <v>775</v>
      </c>
      <c r="W28" s="859"/>
      <c r="X28" s="859"/>
      <c r="Y28" s="859"/>
      <c r="Z28" s="859"/>
      <c r="AA28" s="859">
        <v>21</v>
      </c>
      <c r="AB28" s="859"/>
      <c r="AC28" s="859"/>
      <c r="AD28" s="859"/>
      <c r="AE28" s="860"/>
      <c r="AF28" s="861">
        <v>21</v>
      </c>
      <c r="AG28" s="859"/>
      <c r="AH28" s="859"/>
      <c r="AI28" s="859"/>
      <c r="AJ28" s="862"/>
      <c r="AK28" s="863">
        <v>82</v>
      </c>
      <c r="AL28" s="864"/>
      <c r="AM28" s="864"/>
      <c r="AN28" s="864"/>
      <c r="AO28" s="864"/>
      <c r="AP28" s="864" t="s">
        <v>550</v>
      </c>
      <c r="AQ28" s="864"/>
      <c r="AR28" s="864"/>
      <c r="AS28" s="864"/>
      <c r="AT28" s="864"/>
      <c r="AU28" s="864" t="s">
        <v>551</v>
      </c>
      <c r="AV28" s="864"/>
      <c r="AW28" s="864"/>
      <c r="AX28" s="864"/>
      <c r="AY28" s="864"/>
      <c r="AZ28" s="865" t="s">
        <v>551</v>
      </c>
      <c r="BA28" s="865"/>
      <c r="BB28" s="865"/>
      <c r="BC28" s="865"/>
      <c r="BD28" s="865"/>
      <c r="BE28" s="856"/>
      <c r="BF28" s="856"/>
      <c r="BG28" s="856"/>
      <c r="BH28" s="856"/>
      <c r="BI28" s="857"/>
      <c r="BJ28" s="232"/>
      <c r="BK28" s="232"/>
      <c r="BL28" s="232"/>
      <c r="BM28" s="232"/>
      <c r="BN28" s="232"/>
      <c r="BO28" s="241"/>
      <c r="BP28" s="241"/>
      <c r="BQ28" s="238">
        <v>22</v>
      </c>
      <c r="BR28" s="239"/>
      <c r="BS28" s="809"/>
      <c r="BT28" s="810"/>
      <c r="BU28" s="810"/>
      <c r="BV28" s="810"/>
      <c r="BW28" s="810"/>
      <c r="BX28" s="810"/>
      <c r="BY28" s="810"/>
      <c r="BZ28" s="810"/>
      <c r="CA28" s="810"/>
      <c r="CB28" s="810"/>
      <c r="CC28" s="810"/>
      <c r="CD28" s="810"/>
      <c r="CE28" s="810"/>
      <c r="CF28" s="810"/>
      <c r="CG28" s="811"/>
      <c r="CH28" s="812"/>
      <c r="CI28" s="813"/>
      <c r="CJ28" s="813"/>
      <c r="CK28" s="813"/>
      <c r="CL28" s="814"/>
      <c r="CM28" s="812"/>
      <c r="CN28" s="813"/>
      <c r="CO28" s="813"/>
      <c r="CP28" s="813"/>
      <c r="CQ28" s="814"/>
      <c r="CR28" s="812"/>
      <c r="CS28" s="813"/>
      <c r="CT28" s="813"/>
      <c r="CU28" s="813"/>
      <c r="CV28" s="814"/>
      <c r="CW28" s="812"/>
      <c r="CX28" s="813"/>
      <c r="CY28" s="813"/>
      <c r="CZ28" s="813"/>
      <c r="DA28" s="814"/>
      <c r="DB28" s="812"/>
      <c r="DC28" s="813"/>
      <c r="DD28" s="813"/>
      <c r="DE28" s="813"/>
      <c r="DF28" s="814"/>
      <c r="DG28" s="812"/>
      <c r="DH28" s="813"/>
      <c r="DI28" s="813"/>
      <c r="DJ28" s="813"/>
      <c r="DK28" s="814"/>
      <c r="DL28" s="812"/>
      <c r="DM28" s="813"/>
      <c r="DN28" s="813"/>
      <c r="DO28" s="813"/>
      <c r="DP28" s="814"/>
      <c r="DQ28" s="812"/>
      <c r="DR28" s="813"/>
      <c r="DS28" s="813"/>
      <c r="DT28" s="813"/>
      <c r="DU28" s="814"/>
      <c r="DV28" s="809"/>
      <c r="DW28" s="810"/>
      <c r="DX28" s="810"/>
      <c r="DY28" s="810"/>
      <c r="DZ28" s="815"/>
      <c r="EA28" s="230"/>
    </row>
    <row r="29" spans="1:131" ht="26.25" customHeight="1" x14ac:dyDescent="0.15">
      <c r="A29" s="242">
        <v>2</v>
      </c>
      <c r="B29" s="816" t="s">
        <v>389</v>
      </c>
      <c r="C29" s="817"/>
      <c r="D29" s="817"/>
      <c r="E29" s="817"/>
      <c r="F29" s="817"/>
      <c r="G29" s="817"/>
      <c r="H29" s="817"/>
      <c r="I29" s="817"/>
      <c r="J29" s="817"/>
      <c r="K29" s="817"/>
      <c r="L29" s="817"/>
      <c r="M29" s="817"/>
      <c r="N29" s="817"/>
      <c r="O29" s="817"/>
      <c r="P29" s="818"/>
      <c r="Q29" s="819">
        <v>879</v>
      </c>
      <c r="R29" s="820"/>
      <c r="S29" s="820"/>
      <c r="T29" s="820"/>
      <c r="U29" s="820"/>
      <c r="V29" s="820">
        <v>876</v>
      </c>
      <c r="W29" s="820"/>
      <c r="X29" s="820"/>
      <c r="Y29" s="820"/>
      <c r="Z29" s="820"/>
      <c r="AA29" s="820">
        <v>3</v>
      </c>
      <c r="AB29" s="820"/>
      <c r="AC29" s="820"/>
      <c r="AD29" s="820"/>
      <c r="AE29" s="821"/>
      <c r="AF29" s="822">
        <v>3</v>
      </c>
      <c r="AG29" s="823"/>
      <c r="AH29" s="823"/>
      <c r="AI29" s="823"/>
      <c r="AJ29" s="824"/>
      <c r="AK29" s="870">
        <v>168</v>
      </c>
      <c r="AL29" s="866"/>
      <c r="AM29" s="866"/>
      <c r="AN29" s="866"/>
      <c r="AO29" s="866"/>
      <c r="AP29" s="866" t="s">
        <v>550</v>
      </c>
      <c r="AQ29" s="866"/>
      <c r="AR29" s="866"/>
      <c r="AS29" s="866"/>
      <c r="AT29" s="866"/>
      <c r="AU29" s="866" t="s">
        <v>551</v>
      </c>
      <c r="AV29" s="866"/>
      <c r="AW29" s="866"/>
      <c r="AX29" s="866"/>
      <c r="AY29" s="866"/>
      <c r="AZ29" s="867" t="s">
        <v>551</v>
      </c>
      <c r="BA29" s="867"/>
      <c r="BB29" s="867"/>
      <c r="BC29" s="867"/>
      <c r="BD29" s="867"/>
      <c r="BE29" s="868"/>
      <c r="BF29" s="868"/>
      <c r="BG29" s="868"/>
      <c r="BH29" s="868"/>
      <c r="BI29" s="869"/>
      <c r="BJ29" s="232"/>
      <c r="BK29" s="232"/>
      <c r="BL29" s="232"/>
      <c r="BM29" s="232"/>
      <c r="BN29" s="232"/>
      <c r="BO29" s="241"/>
      <c r="BP29" s="241"/>
      <c r="BQ29" s="238">
        <v>23</v>
      </c>
      <c r="BR29" s="239"/>
      <c r="BS29" s="809"/>
      <c r="BT29" s="810"/>
      <c r="BU29" s="810"/>
      <c r="BV29" s="810"/>
      <c r="BW29" s="810"/>
      <c r="BX29" s="810"/>
      <c r="BY29" s="810"/>
      <c r="BZ29" s="810"/>
      <c r="CA29" s="810"/>
      <c r="CB29" s="810"/>
      <c r="CC29" s="810"/>
      <c r="CD29" s="810"/>
      <c r="CE29" s="810"/>
      <c r="CF29" s="810"/>
      <c r="CG29" s="811"/>
      <c r="CH29" s="812"/>
      <c r="CI29" s="813"/>
      <c r="CJ29" s="813"/>
      <c r="CK29" s="813"/>
      <c r="CL29" s="814"/>
      <c r="CM29" s="812"/>
      <c r="CN29" s="813"/>
      <c r="CO29" s="813"/>
      <c r="CP29" s="813"/>
      <c r="CQ29" s="814"/>
      <c r="CR29" s="812"/>
      <c r="CS29" s="813"/>
      <c r="CT29" s="813"/>
      <c r="CU29" s="813"/>
      <c r="CV29" s="814"/>
      <c r="CW29" s="812"/>
      <c r="CX29" s="813"/>
      <c r="CY29" s="813"/>
      <c r="CZ29" s="813"/>
      <c r="DA29" s="814"/>
      <c r="DB29" s="812"/>
      <c r="DC29" s="813"/>
      <c r="DD29" s="813"/>
      <c r="DE29" s="813"/>
      <c r="DF29" s="814"/>
      <c r="DG29" s="812"/>
      <c r="DH29" s="813"/>
      <c r="DI29" s="813"/>
      <c r="DJ29" s="813"/>
      <c r="DK29" s="814"/>
      <c r="DL29" s="812"/>
      <c r="DM29" s="813"/>
      <c r="DN29" s="813"/>
      <c r="DO29" s="813"/>
      <c r="DP29" s="814"/>
      <c r="DQ29" s="812"/>
      <c r="DR29" s="813"/>
      <c r="DS29" s="813"/>
      <c r="DT29" s="813"/>
      <c r="DU29" s="814"/>
      <c r="DV29" s="809"/>
      <c r="DW29" s="810"/>
      <c r="DX29" s="810"/>
      <c r="DY29" s="810"/>
      <c r="DZ29" s="815"/>
      <c r="EA29" s="230"/>
    </row>
    <row r="30" spans="1:131" ht="26.25" customHeight="1" x14ac:dyDescent="0.15">
      <c r="A30" s="242">
        <v>3</v>
      </c>
      <c r="B30" s="816" t="s">
        <v>390</v>
      </c>
      <c r="C30" s="817"/>
      <c r="D30" s="817"/>
      <c r="E30" s="817"/>
      <c r="F30" s="817"/>
      <c r="G30" s="817"/>
      <c r="H30" s="817"/>
      <c r="I30" s="817"/>
      <c r="J30" s="817"/>
      <c r="K30" s="817"/>
      <c r="L30" s="817"/>
      <c r="M30" s="817"/>
      <c r="N30" s="817"/>
      <c r="O30" s="817"/>
      <c r="P30" s="818"/>
      <c r="Q30" s="819">
        <v>103</v>
      </c>
      <c r="R30" s="820"/>
      <c r="S30" s="820"/>
      <c r="T30" s="820"/>
      <c r="U30" s="820"/>
      <c r="V30" s="820">
        <v>101</v>
      </c>
      <c r="W30" s="820"/>
      <c r="X30" s="820"/>
      <c r="Y30" s="820"/>
      <c r="Z30" s="820"/>
      <c r="AA30" s="820">
        <v>2</v>
      </c>
      <c r="AB30" s="820"/>
      <c r="AC30" s="820"/>
      <c r="AD30" s="820"/>
      <c r="AE30" s="821"/>
      <c r="AF30" s="822">
        <v>2</v>
      </c>
      <c r="AG30" s="823"/>
      <c r="AH30" s="823"/>
      <c r="AI30" s="823"/>
      <c r="AJ30" s="824"/>
      <c r="AK30" s="870">
        <v>41</v>
      </c>
      <c r="AL30" s="866"/>
      <c r="AM30" s="866"/>
      <c r="AN30" s="866"/>
      <c r="AO30" s="866"/>
      <c r="AP30" s="866" t="s">
        <v>550</v>
      </c>
      <c r="AQ30" s="866"/>
      <c r="AR30" s="866"/>
      <c r="AS30" s="866"/>
      <c r="AT30" s="866"/>
      <c r="AU30" s="866" t="s">
        <v>551</v>
      </c>
      <c r="AV30" s="866"/>
      <c r="AW30" s="866"/>
      <c r="AX30" s="866"/>
      <c r="AY30" s="866"/>
      <c r="AZ30" s="867" t="s">
        <v>551</v>
      </c>
      <c r="BA30" s="867"/>
      <c r="BB30" s="867"/>
      <c r="BC30" s="867"/>
      <c r="BD30" s="867"/>
      <c r="BE30" s="868"/>
      <c r="BF30" s="868"/>
      <c r="BG30" s="868"/>
      <c r="BH30" s="868"/>
      <c r="BI30" s="869"/>
      <c r="BJ30" s="232"/>
      <c r="BK30" s="232"/>
      <c r="BL30" s="232"/>
      <c r="BM30" s="232"/>
      <c r="BN30" s="232"/>
      <c r="BO30" s="241"/>
      <c r="BP30" s="241"/>
      <c r="BQ30" s="238">
        <v>24</v>
      </c>
      <c r="BR30" s="239"/>
      <c r="BS30" s="809"/>
      <c r="BT30" s="810"/>
      <c r="BU30" s="810"/>
      <c r="BV30" s="810"/>
      <c r="BW30" s="810"/>
      <c r="BX30" s="810"/>
      <c r="BY30" s="810"/>
      <c r="BZ30" s="810"/>
      <c r="CA30" s="810"/>
      <c r="CB30" s="810"/>
      <c r="CC30" s="810"/>
      <c r="CD30" s="810"/>
      <c r="CE30" s="810"/>
      <c r="CF30" s="810"/>
      <c r="CG30" s="811"/>
      <c r="CH30" s="812"/>
      <c r="CI30" s="813"/>
      <c r="CJ30" s="813"/>
      <c r="CK30" s="813"/>
      <c r="CL30" s="814"/>
      <c r="CM30" s="812"/>
      <c r="CN30" s="813"/>
      <c r="CO30" s="813"/>
      <c r="CP30" s="813"/>
      <c r="CQ30" s="814"/>
      <c r="CR30" s="812"/>
      <c r="CS30" s="813"/>
      <c r="CT30" s="813"/>
      <c r="CU30" s="813"/>
      <c r="CV30" s="814"/>
      <c r="CW30" s="812"/>
      <c r="CX30" s="813"/>
      <c r="CY30" s="813"/>
      <c r="CZ30" s="813"/>
      <c r="DA30" s="814"/>
      <c r="DB30" s="812"/>
      <c r="DC30" s="813"/>
      <c r="DD30" s="813"/>
      <c r="DE30" s="813"/>
      <c r="DF30" s="814"/>
      <c r="DG30" s="812"/>
      <c r="DH30" s="813"/>
      <c r="DI30" s="813"/>
      <c r="DJ30" s="813"/>
      <c r="DK30" s="814"/>
      <c r="DL30" s="812"/>
      <c r="DM30" s="813"/>
      <c r="DN30" s="813"/>
      <c r="DO30" s="813"/>
      <c r="DP30" s="814"/>
      <c r="DQ30" s="812"/>
      <c r="DR30" s="813"/>
      <c r="DS30" s="813"/>
      <c r="DT30" s="813"/>
      <c r="DU30" s="814"/>
      <c r="DV30" s="809"/>
      <c r="DW30" s="810"/>
      <c r="DX30" s="810"/>
      <c r="DY30" s="810"/>
      <c r="DZ30" s="815"/>
      <c r="EA30" s="230"/>
    </row>
    <row r="31" spans="1:131" ht="26.25" customHeight="1" x14ac:dyDescent="0.15">
      <c r="A31" s="242">
        <v>4</v>
      </c>
      <c r="B31" s="816" t="s">
        <v>391</v>
      </c>
      <c r="C31" s="817"/>
      <c r="D31" s="817"/>
      <c r="E31" s="817"/>
      <c r="F31" s="817"/>
      <c r="G31" s="817"/>
      <c r="H31" s="817"/>
      <c r="I31" s="817"/>
      <c r="J31" s="817"/>
      <c r="K31" s="817"/>
      <c r="L31" s="817"/>
      <c r="M31" s="817"/>
      <c r="N31" s="817"/>
      <c r="O31" s="817"/>
      <c r="P31" s="818"/>
      <c r="Q31" s="819">
        <v>330</v>
      </c>
      <c r="R31" s="820"/>
      <c r="S31" s="820"/>
      <c r="T31" s="820"/>
      <c r="U31" s="820"/>
      <c r="V31" s="820">
        <v>330</v>
      </c>
      <c r="W31" s="820"/>
      <c r="X31" s="820"/>
      <c r="Y31" s="820"/>
      <c r="Z31" s="820"/>
      <c r="AA31" s="820" t="s">
        <v>549</v>
      </c>
      <c r="AB31" s="820"/>
      <c r="AC31" s="820"/>
      <c r="AD31" s="820"/>
      <c r="AE31" s="821"/>
      <c r="AF31" s="822" t="s">
        <v>122</v>
      </c>
      <c r="AG31" s="823"/>
      <c r="AH31" s="823"/>
      <c r="AI31" s="823"/>
      <c r="AJ31" s="824"/>
      <c r="AK31" s="870">
        <v>96</v>
      </c>
      <c r="AL31" s="866"/>
      <c r="AM31" s="866"/>
      <c r="AN31" s="866"/>
      <c r="AO31" s="866"/>
      <c r="AP31" s="866">
        <v>350</v>
      </c>
      <c r="AQ31" s="866"/>
      <c r="AR31" s="866"/>
      <c r="AS31" s="866"/>
      <c r="AT31" s="866"/>
      <c r="AU31" s="866">
        <v>110</v>
      </c>
      <c r="AV31" s="866"/>
      <c r="AW31" s="866"/>
      <c r="AX31" s="866"/>
      <c r="AY31" s="866"/>
      <c r="AZ31" s="867" t="s">
        <v>551</v>
      </c>
      <c r="BA31" s="867"/>
      <c r="BB31" s="867"/>
      <c r="BC31" s="867"/>
      <c r="BD31" s="867"/>
      <c r="BE31" s="868"/>
      <c r="BF31" s="868"/>
      <c r="BG31" s="868"/>
      <c r="BH31" s="868"/>
      <c r="BI31" s="869"/>
      <c r="BJ31" s="232"/>
      <c r="BK31" s="232"/>
      <c r="BL31" s="232"/>
      <c r="BM31" s="232"/>
      <c r="BN31" s="232"/>
      <c r="BO31" s="241"/>
      <c r="BP31" s="241"/>
      <c r="BQ31" s="238">
        <v>25</v>
      </c>
      <c r="BR31" s="239"/>
      <c r="BS31" s="809"/>
      <c r="BT31" s="810"/>
      <c r="BU31" s="810"/>
      <c r="BV31" s="810"/>
      <c r="BW31" s="810"/>
      <c r="BX31" s="810"/>
      <c r="BY31" s="810"/>
      <c r="BZ31" s="810"/>
      <c r="CA31" s="810"/>
      <c r="CB31" s="810"/>
      <c r="CC31" s="810"/>
      <c r="CD31" s="810"/>
      <c r="CE31" s="810"/>
      <c r="CF31" s="810"/>
      <c r="CG31" s="811"/>
      <c r="CH31" s="812"/>
      <c r="CI31" s="813"/>
      <c r="CJ31" s="813"/>
      <c r="CK31" s="813"/>
      <c r="CL31" s="814"/>
      <c r="CM31" s="812"/>
      <c r="CN31" s="813"/>
      <c r="CO31" s="813"/>
      <c r="CP31" s="813"/>
      <c r="CQ31" s="814"/>
      <c r="CR31" s="812"/>
      <c r="CS31" s="813"/>
      <c r="CT31" s="813"/>
      <c r="CU31" s="813"/>
      <c r="CV31" s="814"/>
      <c r="CW31" s="812"/>
      <c r="CX31" s="813"/>
      <c r="CY31" s="813"/>
      <c r="CZ31" s="813"/>
      <c r="DA31" s="814"/>
      <c r="DB31" s="812"/>
      <c r="DC31" s="813"/>
      <c r="DD31" s="813"/>
      <c r="DE31" s="813"/>
      <c r="DF31" s="814"/>
      <c r="DG31" s="812"/>
      <c r="DH31" s="813"/>
      <c r="DI31" s="813"/>
      <c r="DJ31" s="813"/>
      <c r="DK31" s="814"/>
      <c r="DL31" s="812"/>
      <c r="DM31" s="813"/>
      <c r="DN31" s="813"/>
      <c r="DO31" s="813"/>
      <c r="DP31" s="814"/>
      <c r="DQ31" s="812"/>
      <c r="DR31" s="813"/>
      <c r="DS31" s="813"/>
      <c r="DT31" s="813"/>
      <c r="DU31" s="814"/>
      <c r="DV31" s="809"/>
      <c r="DW31" s="810"/>
      <c r="DX31" s="810"/>
      <c r="DY31" s="810"/>
      <c r="DZ31" s="815"/>
      <c r="EA31" s="230"/>
    </row>
    <row r="32" spans="1:131" ht="26.25" customHeight="1" x14ac:dyDescent="0.15">
      <c r="A32" s="242">
        <v>5</v>
      </c>
      <c r="B32" s="816" t="s">
        <v>392</v>
      </c>
      <c r="C32" s="817"/>
      <c r="D32" s="817"/>
      <c r="E32" s="817"/>
      <c r="F32" s="817"/>
      <c r="G32" s="817"/>
      <c r="H32" s="817"/>
      <c r="I32" s="817"/>
      <c r="J32" s="817"/>
      <c r="K32" s="817"/>
      <c r="L32" s="817"/>
      <c r="M32" s="817"/>
      <c r="N32" s="817"/>
      <c r="O32" s="817"/>
      <c r="P32" s="818"/>
      <c r="Q32" s="819">
        <v>508</v>
      </c>
      <c r="R32" s="820"/>
      <c r="S32" s="820"/>
      <c r="T32" s="820"/>
      <c r="U32" s="820"/>
      <c r="V32" s="820">
        <v>488</v>
      </c>
      <c r="W32" s="820"/>
      <c r="X32" s="820"/>
      <c r="Y32" s="820"/>
      <c r="Z32" s="820"/>
      <c r="AA32" s="820">
        <v>20</v>
      </c>
      <c r="AB32" s="820"/>
      <c r="AC32" s="820"/>
      <c r="AD32" s="820"/>
      <c r="AE32" s="821"/>
      <c r="AF32" s="822">
        <v>426</v>
      </c>
      <c r="AG32" s="823"/>
      <c r="AH32" s="823"/>
      <c r="AI32" s="823"/>
      <c r="AJ32" s="824"/>
      <c r="AK32" s="870">
        <v>125</v>
      </c>
      <c r="AL32" s="866"/>
      <c r="AM32" s="866"/>
      <c r="AN32" s="866"/>
      <c r="AO32" s="866"/>
      <c r="AP32" s="866">
        <v>50</v>
      </c>
      <c r="AQ32" s="866"/>
      <c r="AR32" s="866"/>
      <c r="AS32" s="866"/>
      <c r="AT32" s="866"/>
      <c r="AU32" s="866">
        <v>48</v>
      </c>
      <c r="AV32" s="866"/>
      <c r="AW32" s="866"/>
      <c r="AX32" s="866"/>
      <c r="AY32" s="866"/>
      <c r="AZ32" s="867" t="s">
        <v>551</v>
      </c>
      <c r="BA32" s="867"/>
      <c r="BB32" s="867"/>
      <c r="BC32" s="867"/>
      <c r="BD32" s="867"/>
      <c r="BE32" s="868" t="s">
        <v>393</v>
      </c>
      <c r="BF32" s="868"/>
      <c r="BG32" s="868"/>
      <c r="BH32" s="868"/>
      <c r="BI32" s="869"/>
      <c r="BJ32" s="232"/>
      <c r="BK32" s="232"/>
      <c r="BL32" s="232"/>
      <c r="BM32" s="232"/>
      <c r="BN32" s="232"/>
      <c r="BO32" s="241"/>
      <c r="BP32" s="241"/>
      <c r="BQ32" s="238">
        <v>26</v>
      </c>
      <c r="BR32" s="239"/>
      <c r="BS32" s="809"/>
      <c r="BT32" s="810"/>
      <c r="BU32" s="810"/>
      <c r="BV32" s="810"/>
      <c r="BW32" s="810"/>
      <c r="BX32" s="810"/>
      <c r="BY32" s="810"/>
      <c r="BZ32" s="810"/>
      <c r="CA32" s="810"/>
      <c r="CB32" s="810"/>
      <c r="CC32" s="810"/>
      <c r="CD32" s="810"/>
      <c r="CE32" s="810"/>
      <c r="CF32" s="810"/>
      <c r="CG32" s="811"/>
      <c r="CH32" s="812"/>
      <c r="CI32" s="813"/>
      <c r="CJ32" s="813"/>
      <c r="CK32" s="813"/>
      <c r="CL32" s="814"/>
      <c r="CM32" s="812"/>
      <c r="CN32" s="813"/>
      <c r="CO32" s="813"/>
      <c r="CP32" s="813"/>
      <c r="CQ32" s="814"/>
      <c r="CR32" s="812"/>
      <c r="CS32" s="813"/>
      <c r="CT32" s="813"/>
      <c r="CU32" s="813"/>
      <c r="CV32" s="814"/>
      <c r="CW32" s="812"/>
      <c r="CX32" s="813"/>
      <c r="CY32" s="813"/>
      <c r="CZ32" s="813"/>
      <c r="DA32" s="814"/>
      <c r="DB32" s="812"/>
      <c r="DC32" s="813"/>
      <c r="DD32" s="813"/>
      <c r="DE32" s="813"/>
      <c r="DF32" s="814"/>
      <c r="DG32" s="812"/>
      <c r="DH32" s="813"/>
      <c r="DI32" s="813"/>
      <c r="DJ32" s="813"/>
      <c r="DK32" s="814"/>
      <c r="DL32" s="812"/>
      <c r="DM32" s="813"/>
      <c r="DN32" s="813"/>
      <c r="DO32" s="813"/>
      <c r="DP32" s="814"/>
      <c r="DQ32" s="812"/>
      <c r="DR32" s="813"/>
      <c r="DS32" s="813"/>
      <c r="DT32" s="813"/>
      <c r="DU32" s="814"/>
      <c r="DV32" s="809"/>
      <c r="DW32" s="810"/>
      <c r="DX32" s="810"/>
      <c r="DY32" s="810"/>
      <c r="DZ32" s="815"/>
      <c r="EA32" s="230"/>
    </row>
    <row r="33" spans="1:131" ht="26.25" customHeight="1" x14ac:dyDescent="0.15">
      <c r="A33" s="242">
        <v>6</v>
      </c>
      <c r="B33" s="816" t="s">
        <v>394</v>
      </c>
      <c r="C33" s="817"/>
      <c r="D33" s="817"/>
      <c r="E33" s="817"/>
      <c r="F33" s="817"/>
      <c r="G33" s="817"/>
      <c r="H33" s="817"/>
      <c r="I33" s="817"/>
      <c r="J33" s="817"/>
      <c r="K33" s="817"/>
      <c r="L33" s="817"/>
      <c r="M33" s="817"/>
      <c r="N33" s="817"/>
      <c r="O33" s="817"/>
      <c r="P33" s="818"/>
      <c r="Q33" s="819">
        <v>302</v>
      </c>
      <c r="R33" s="820"/>
      <c r="S33" s="820"/>
      <c r="T33" s="820"/>
      <c r="U33" s="820"/>
      <c r="V33" s="820">
        <v>292</v>
      </c>
      <c r="W33" s="820"/>
      <c r="X33" s="820"/>
      <c r="Y33" s="820"/>
      <c r="Z33" s="820"/>
      <c r="AA33" s="820">
        <v>10</v>
      </c>
      <c r="AB33" s="820"/>
      <c r="AC33" s="820"/>
      <c r="AD33" s="820"/>
      <c r="AE33" s="821"/>
      <c r="AF33" s="822">
        <v>10</v>
      </c>
      <c r="AG33" s="823"/>
      <c r="AH33" s="823"/>
      <c r="AI33" s="823"/>
      <c r="AJ33" s="824"/>
      <c r="AK33" s="870">
        <v>85</v>
      </c>
      <c r="AL33" s="866"/>
      <c r="AM33" s="866"/>
      <c r="AN33" s="866"/>
      <c r="AO33" s="866"/>
      <c r="AP33" s="866">
        <v>1072</v>
      </c>
      <c r="AQ33" s="866"/>
      <c r="AR33" s="866"/>
      <c r="AS33" s="866"/>
      <c r="AT33" s="866"/>
      <c r="AU33" s="866">
        <v>649</v>
      </c>
      <c r="AV33" s="866"/>
      <c r="AW33" s="866"/>
      <c r="AX33" s="866"/>
      <c r="AY33" s="866"/>
      <c r="AZ33" s="867" t="s">
        <v>551</v>
      </c>
      <c r="BA33" s="867"/>
      <c r="BB33" s="867"/>
      <c r="BC33" s="867"/>
      <c r="BD33" s="867"/>
      <c r="BE33" s="868" t="s">
        <v>395</v>
      </c>
      <c r="BF33" s="868"/>
      <c r="BG33" s="868"/>
      <c r="BH33" s="868"/>
      <c r="BI33" s="869"/>
      <c r="BJ33" s="232"/>
      <c r="BK33" s="232"/>
      <c r="BL33" s="232"/>
      <c r="BM33" s="232"/>
      <c r="BN33" s="232"/>
      <c r="BO33" s="241"/>
      <c r="BP33" s="241"/>
      <c r="BQ33" s="238">
        <v>27</v>
      </c>
      <c r="BR33" s="239"/>
      <c r="BS33" s="809"/>
      <c r="BT33" s="810"/>
      <c r="BU33" s="810"/>
      <c r="BV33" s="810"/>
      <c r="BW33" s="810"/>
      <c r="BX33" s="810"/>
      <c r="BY33" s="810"/>
      <c r="BZ33" s="810"/>
      <c r="CA33" s="810"/>
      <c r="CB33" s="810"/>
      <c r="CC33" s="810"/>
      <c r="CD33" s="810"/>
      <c r="CE33" s="810"/>
      <c r="CF33" s="810"/>
      <c r="CG33" s="811"/>
      <c r="CH33" s="812"/>
      <c r="CI33" s="813"/>
      <c r="CJ33" s="813"/>
      <c r="CK33" s="813"/>
      <c r="CL33" s="814"/>
      <c r="CM33" s="812"/>
      <c r="CN33" s="813"/>
      <c r="CO33" s="813"/>
      <c r="CP33" s="813"/>
      <c r="CQ33" s="814"/>
      <c r="CR33" s="812"/>
      <c r="CS33" s="813"/>
      <c r="CT33" s="813"/>
      <c r="CU33" s="813"/>
      <c r="CV33" s="814"/>
      <c r="CW33" s="812"/>
      <c r="CX33" s="813"/>
      <c r="CY33" s="813"/>
      <c r="CZ33" s="813"/>
      <c r="DA33" s="814"/>
      <c r="DB33" s="812"/>
      <c r="DC33" s="813"/>
      <c r="DD33" s="813"/>
      <c r="DE33" s="813"/>
      <c r="DF33" s="814"/>
      <c r="DG33" s="812"/>
      <c r="DH33" s="813"/>
      <c r="DI33" s="813"/>
      <c r="DJ33" s="813"/>
      <c r="DK33" s="814"/>
      <c r="DL33" s="812"/>
      <c r="DM33" s="813"/>
      <c r="DN33" s="813"/>
      <c r="DO33" s="813"/>
      <c r="DP33" s="814"/>
      <c r="DQ33" s="812"/>
      <c r="DR33" s="813"/>
      <c r="DS33" s="813"/>
      <c r="DT33" s="813"/>
      <c r="DU33" s="814"/>
      <c r="DV33" s="809"/>
      <c r="DW33" s="810"/>
      <c r="DX33" s="810"/>
      <c r="DY33" s="810"/>
      <c r="DZ33" s="815"/>
      <c r="EA33" s="230"/>
    </row>
    <row r="34" spans="1:131" ht="26.25" customHeight="1" x14ac:dyDescent="0.15">
      <c r="A34" s="242">
        <v>7</v>
      </c>
      <c r="B34" s="816" t="s">
        <v>396</v>
      </c>
      <c r="C34" s="817"/>
      <c r="D34" s="817"/>
      <c r="E34" s="817"/>
      <c r="F34" s="817"/>
      <c r="G34" s="817"/>
      <c r="H34" s="817"/>
      <c r="I34" s="817"/>
      <c r="J34" s="817"/>
      <c r="K34" s="817"/>
      <c r="L34" s="817"/>
      <c r="M34" s="817"/>
      <c r="N34" s="817"/>
      <c r="O34" s="817"/>
      <c r="P34" s="818"/>
      <c r="Q34" s="819">
        <v>24</v>
      </c>
      <c r="R34" s="820"/>
      <c r="S34" s="820"/>
      <c r="T34" s="820"/>
      <c r="U34" s="820"/>
      <c r="V34" s="820">
        <v>17</v>
      </c>
      <c r="W34" s="820"/>
      <c r="X34" s="820"/>
      <c r="Y34" s="820"/>
      <c r="Z34" s="820"/>
      <c r="AA34" s="820">
        <v>7</v>
      </c>
      <c r="AB34" s="820"/>
      <c r="AC34" s="820"/>
      <c r="AD34" s="820"/>
      <c r="AE34" s="821"/>
      <c r="AF34" s="822">
        <v>3</v>
      </c>
      <c r="AG34" s="823"/>
      <c r="AH34" s="823"/>
      <c r="AI34" s="823"/>
      <c r="AJ34" s="824"/>
      <c r="AK34" s="870">
        <v>8</v>
      </c>
      <c r="AL34" s="866"/>
      <c r="AM34" s="866"/>
      <c r="AN34" s="866"/>
      <c r="AO34" s="866"/>
      <c r="AP34" s="866">
        <v>35</v>
      </c>
      <c r="AQ34" s="866"/>
      <c r="AR34" s="866"/>
      <c r="AS34" s="866"/>
      <c r="AT34" s="866"/>
      <c r="AU34" s="866">
        <v>6</v>
      </c>
      <c r="AV34" s="866"/>
      <c r="AW34" s="866"/>
      <c r="AX34" s="866"/>
      <c r="AY34" s="866"/>
      <c r="AZ34" s="867" t="s">
        <v>551</v>
      </c>
      <c r="BA34" s="867"/>
      <c r="BB34" s="867"/>
      <c r="BC34" s="867"/>
      <c r="BD34" s="867"/>
      <c r="BE34" s="868" t="s">
        <v>395</v>
      </c>
      <c r="BF34" s="868"/>
      <c r="BG34" s="868"/>
      <c r="BH34" s="868"/>
      <c r="BI34" s="869"/>
      <c r="BJ34" s="232"/>
      <c r="BK34" s="232"/>
      <c r="BL34" s="232"/>
      <c r="BM34" s="232"/>
      <c r="BN34" s="232"/>
      <c r="BO34" s="241"/>
      <c r="BP34" s="241"/>
      <c r="BQ34" s="238">
        <v>28</v>
      </c>
      <c r="BR34" s="239"/>
      <c r="BS34" s="809"/>
      <c r="BT34" s="810"/>
      <c r="BU34" s="810"/>
      <c r="BV34" s="810"/>
      <c r="BW34" s="810"/>
      <c r="BX34" s="810"/>
      <c r="BY34" s="810"/>
      <c r="BZ34" s="810"/>
      <c r="CA34" s="810"/>
      <c r="CB34" s="810"/>
      <c r="CC34" s="810"/>
      <c r="CD34" s="810"/>
      <c r="CE34" s="810"/>
      <c r="CF34" s="810"/>
      <c r="CG34" s="811"/>
      <c r="CH34" s="812"/>
      <c r="CI34" s="813"/>
      <c r="CJ34" s="813"/>
      <c r="CK34" s="813"/>
      <c r="CL34" s="814"/>
      <c r="CM34" s="812"/>
      <c r="CN34" s="813"/>
      <c r="CO34" s="813"/>
      <c r="CP34" s="813"/>
      <c r="CQ34" s="814"/>
      <c r="CR34" s="812"/>
      <c r="CS34" s="813"/>
      <c r="CT34" s="813"/>
      <c r="CU34" s="813"/>
      <c r="CV34" s="814"/>
      <c r="CW34" s="812"/>
      <c r="CX34" s="813"/>
      <c r="CY34" s="813"/>
      <c r="CZ34" s="813"/>
      <c r="DA34" s="814"/>
      <c r="DB34" s="812"/>
      <c r="DC34" s="813"/>
      <c r="DD34" s="813"/>
      <c r="DE34" s="813"/>
      <c r="DF34" s="814"/>
      <c r="DG34" s="812"/>
      <c r="DH34" s="813"/>
      <c r="DI34" s="813"/>
      <c r="DJ34" s="813"/>
      <c r="DK34" s="814"/>
      <c r="DL34" s="812"/>
      <c r="DM34" s="813"/>
      <c r="DN34" s="813"/>
      <c r="DO34" s="813"/>
      <c r="DP34" s="814"/>
      <c r="DQ34" s="812"/>
      <c r="DR34" s="813"/>
      <c r="DS34" s="813"/>
      <c r="DT34" s="813"/>
      <c r="DU34" s="814"/>
      <c r="DV34" s="809"/>
      <c r="DW34" s="810"/>
      <c r="DX34" s="810"/>
      <c r="DY34" s="810"/>
      <c r="DZ34" s="815"/>
      <c r="EA34" s="230"/>
    </row>
    <row r="35" spans="1:131" ht="26.25" customHeight="1" x14ac:dyDescent="0.15">
      <c r="A35" s="242">
        <v>8</v>
      </c>
      <c r="B35" s="816"/>
      <c r="C35" s="817"/>
      <c r="D35" s="817"/>
      <c r="E35" s="817"/>
      <c r="F35" s="817"/>
      <c r="G35" s="817"/>
      <c r="H35" s="817"/>
      <c r="I35" s="817"/>
      <c r="J35" s="817"/>
      <c r="K35" s="817"/>
      <c r="L35" s="817"/>
      <c r="M35" s="817"/>
      <c r="N35" s="817"/>
      <c r="O35" s="817"/>
      <c r="P35" s="818"/>
      <c r="Q35" s="819"/>
      <c r="R35" s="820"/>
      <c r="S35" s="820"/>
      <c r="T35" s="820"/>
      <c r="U35" s="820"/>
      <c r="V35" s="820"/>
      <c r="W35" s="820"/>
      <c r="X35" s="820"/>
      <c r="Y35" s="820"/>
      <c r="Z35" s="820"/>
      <c r="AA35" s="820"/>
      <c r="AB35" s="820"/>
      <c r="AC35" s="820"/>
      <c r="AD35" s="820"/>
      <c r="AE35" s="821"/>
      <c r="AF35" s="822"/>
      <c r="AG35" s="823"/>
      <c r="AH35" s="823"/>
      <c r="AI35" s="823"/>
      <c r="AJ35" s="824"/>
      <c r="AK35" s="870"/>
      <c r="AL35" s="866"/>
      <c r="AM35" s="866"/>
      <c r="AN35" s="866"/>
      <c r="AO35" s="866"/>
      <c r="AP35" s="866"/>
      <c r="AQ35" s="866"/>
      <c r="AR35" s="866"/>
      <c r="AS35" s="866"/>
      <c r="AT35" s="866"/>
      <c r="AU35" s="866"/>
      <c r="AV35" s="866"/>
      <c r="AW35" s="866"/>
      <c r="AX35" s="866"/>
      <c r="AY35" s="866"/>
      <c r="AZ35" s="867"/>
      <c r="BA35" s="867"/>
      <c r="BB35" s="867"/>
      <c r="BC35" s="867"/>
      <c r="BD35" s="867"/>
      <c r="BE35" s="868"/>
      <c r="BF35" s="868"/>
      <c r="BG35" s="868"/>
      <c r="BH35" s="868"/>
      <c r="BI35" s="869"/>
      <c r="BJ35" s="232"/>
      <c r="BK35" s="232"/>
      <c r="BL35" s="232"/>
      <c r="BM35" s="232"/>
      <c r="BN35" s="232"/>
      <c r="BO35" s="241"/>
      <c r="BP35" s="241"/>
      <c r="BQ35" s="238">
        <v>29</v>
      </c>
      <c r="BR35" s="239"/>
      <c r="BS35" s="809"/>
      <c r="BT35" s="810"/>
      <c r="BU35" s="810"/>
      <c r="BV35" s="810"/>
      <c r="BW35" s="810"/>
      <c r="BX35" s="810"/>
      <c r="BY35" s="810"/>
      <c r="BZ35" s="810"/>
      <c r="CA35" s="810"/>
      <c r="CB35" s="810"/>
      <c r="CC35" s="810"/>
      <c r="CD35" s="810"/>
      <c r="CE35" s="810"/>
      <c r="CF35" s="810"/>
      <c r="CG35" s="811"/>
      <c r="CH35" s="812"/>
      <c r="CI35" s="813"/>
      <c r="CJ35" s="813"/>
      <c r="CK35" s="813"/>
      <c r="CL35" s="814"/>
      <c r="CM35" s="812"/>
      <c r="CN35" s="813"/>
      <c r="CO35" s="813"/>
      <c r="CP35" s="813"/>
      <c r="CQ35" s="814"/>
      <c r="CR35" s="812"/>
      <c r="CS35" s="813"/>
      <c r="CT35" s="813"/>
      <c r="CU35" s="813"/>
      <c r="CV35" s="814"/>
      <c r="CW35" s="812"/>
      <c r="CX35" s="813"/>
      <c r="CY35" s="813"/>
      <c r="CZ35" s="813"/>
      <c r="DA35" s="814"/>
      <c r="DB35" s="812"/>
      <c r="DC35" s="813"/>
      <c r="DD35" s="813"/>
      <c r="DE35" s="813"/>
      <c r="DF35" s="814"/>
      <c r="DG35" s="812"/>
      <c r="DH35" s="813"/>
      <c r="DI35" s="813"/>
      <c r="DJ35" s="813"/>
      <c r="DK35" s="814"/>
      <c r="DL35" s="812"/>
      <c r="DM35" s="813"/>
      <c r="DN35" s="813"/>
      <c r="DO35" s="813"/>
      <c r="DP35" s="814"/>
      <c r="DQ35" s="812"/>
      <c r="DR35" s="813"/>
      <c r="DS35" s="813"/>
      <c r="DT35" s="813"/>
      <c r="DU35" s="814"/>
      <c r="DV35" s="809"/>
      <c r="DW35" s="810"/>
      <c r="DX35" s="810"/>
      <c r="DY35" s="810"/>
      <c r="DZ35" s="815"/>
      <c r="EA35" s="230"/>
    </row>
    <row r="36" spans="1:131" ht="26.25" customHeight="1" x14ac:dyDescent="0.15">
      <c r="A36" s="242">
        <v>9</v>
      </c>
      <c r="B36" s="816"/>
      <c r="C36" s="817"/>
      <c r="D36" s="817"/>
      <c r="E36" s="817"/>
      <c r="F36" s="817"/>
      <c r="G36" s="817"/>
      <c r="H36" s="817"/>
      <c r="I36" s="817"/>
      <c r="J36" s="817"/>
      <c r="K36" s="817"/>
      <c r="L36" s="817"/>
      <c r="M36" s="817"/>
      <c r="N36" s="817"/>
      <c r="O36" s="817"/>
      <c r="P36" s="818"/>
      <c r="Q36" s="819"/>
      <c r="R36" s="820"/>
      <c r="S36" s="820"/>
      <c r="T36" s="820"/>
      <c r="U36" s="820"/>
      <c r="V36" s="820"/>
      <c r="W36" s="820"/>
      <c r="X36" s="820"/>
      <c r="Y36" s="820"/>
      <c r="Z36" s="820"/>
      <c r="AA36" s="820"/>
      <c r="AB36" s="820"/>
      <c r="AC36" s="820"/>
      <c r="AD36" s="820"/>
      <c r="AE36" s="821"/>
      <c r="AF36" s="822"/>
      <c r="AG36" s="823"/>
      <c r="AH36" s="823"/>
      <c r="AI36" s="823"/>
      <c r="AJ36" s="824"/>
      <c r="AK36" s="870"/>
      <c r="AL36" s="866"/>
      <c r="AM36" s="866"/>
      <c r="AN36" s="866"/>
      <c r="AO36" s="866"/>
      <c r="AP36" s="866"/>
      <c r="AQ36" s="866"/>
      <c r="AR36" s="866"/>
      <c r="AS36" s="866"/>
      <c r="AT36" s="866"/>
      <c r="AU36" s="866"/>
      <c r="AV36" s="866"/>
      <c r="AW36" s="866"/>
      <c r="AX36" s="866"/>
      <c r="AY36" s="866"/>
      <c r="AZ36" s="867"/>
      <c r="BA36" s="867"/>
      <c r="BB36" s="867"/>
      <c r="BC36" s="867"/>
      <c r="BD36" s="867"/>
      <c r="BE36" s="868"/>
      <c r="BF36" s="868"/>
      <c r="BG36" s="868"/>
      <c r="BH36" s="868"/>
      <c r="BI36" s="869"/>
      <c r="BJ36" s="232"/>
      <c r="BK36" s="232"/>
      <c r="BL36" s="232"/>
      <c r="BM36" s="232"/>
      <c r="BN36" s="232"/>
      <c r="BO36" s="241"/>
      <c r="BP36" s="241"/>
      <c r="BQ36" s="238">
        <v>30</v>
      </c>
      <c r="BR36" s="239"/>
      <c r="BS36" s="809"/>
      <c r="BT36" s="810"/>
      <c r="BU36" s="810"/>
      <c r="BV36" s="810"/>
      <c r="BW36" s="810"/>
      <c r="BX36" s="810"/>
      <c r="BY36" s="810"/>
      <c r="BZ36" s="810"/>
      <c r="CA36" s="810"/>
      <c r="CB36" s="810"/>
      <c r="CC36" s="810"/>
      <c r="CD36" s="810"/>
      <c r="CE36" s="810"/>
      <c r="CF36" s="810"/>
      <c r="CG36" s="811"/>
      <c r="CH36" s="812"/>
      <c r="CI36" s="813"/>
      <c r="CJ36" s="813"/>
      <c r="CK36" s="813"/>
      <c r="CL36" s="814"/>
      <c r="CM36" s="812"/>
      <c r="CN36" s="813"/>
      <c r="CO36" s="813"/>
      <c r="CP36" s="813"/>
      <c r="CQ36" s="814"/>
      <c r="CR36" s="812"/>
      <c r="CS36" s="813"/>
      <c r="CT36" s="813"/>
      <c r="CU36" s="813"/>
      <c r="CV36" s="814"/>
      <c r="CW36" s="812"/>
      <c r="CX36" s="813"/>
      <c r="CY36" s="813"/>
      <c r="CZ36" s="813"/>
      <c r="DA36" s="814"/>
      <c r="DB36" s="812"/>
      <c r="DC36" s="813"/>
      <c r="DD36" s="813"/>
      <c r="DE36" s="813"/>
      <c r="DF36" s="814"/>
      <c r="DG36" s="812"/>
      <c r="DH36" s="813"/>
      <c r="DI36" s="813"/>
      <c r="DJ36" s="813"/>
      <c r="DK36" s="814"/>
      <c r="DL36" s="812"/>
      <c r="DM36" s="813"/>
      <c r="DN36" s="813"/>
      <c r="DO36" s="813"/>
      <c r="DP36" s="814"/>
      <c r="DQ36" s="812"/>
      <c r="DR36" s="813"/>
      <c r="DS36" s="813"/>
      <c r="DT36" s="813"/>
      <c r="DU36" s="814"/>
      <c r="DV36" s="809"/>
      <c r="DW36" s="810"/>
      <c r="DX36" s="810"/>
      <c r="DY36" s="810"/>
      <c r="DZ36" s="815"/>
      <c r="EA36" s="230"/>
    </row>
    <row r="37" spans="1:131" ht="26.25" customHeight="1" x14ac:dyDescent="0.15">
      <c r="A37" s="242">
        <v>10</v>
      </c>
      <c r="B37" s="816"/>
      <c r="C37" s="817"/>
      <c r="D37" s="817"/>
      <c r="E37" s="817"/>
      <c r="F37" s="817"/>
      <c r="G37" s="817"/>
      <c r="H37" s="817"/>
      <c r="I37" s="817"/>
      <c r="J37" s="817"/>
      <c r="K37" s="817"/>
      <c r="L37" s="817"/>
      <c r="M37" s="817"/>
      <c r="N37" s="817"/>
      <c r="O37" s="817"/>
      <c r="P37" s="818"/>
      <c r="Q37" s="819"/>
      <c r="R37" s="820"/>
      <c r="S37" s="820"/>
      <c r="T37" s="820"/>
      <c r="U37" s="820"/>
      <c r="V37" s="820"/>
      <c r="W37" s="820"/>
      <c r="X37" s="820"/>
      <c r="Y37" s="820"/>
      <c r="Z37" s="820"/>
      <c r="AA37" s="820"/>
      <c r="AB37" s="820"/>
      <c r="AC37" s="820"/>
      <c r="AD37" s="820"/>
      <c r="AE37" s="821"/>
      <c r="AF37" s="822"/>
      <c r="AG37" s="823"/>
      <c r="AH37" s="823"/>
      <c r="AI37" s="823"/>
      <c r="AJ37" s="824"/>
      <c r="AK37" s="870"/>
      <c r="AL37" s="866"/>
      <c r="AM37" s="866"/>
      <c r="AN37" s="866"/>
      <c r="AO37" s="866"/>
      <c r="AP37" s="866"/>
      <c r="AQ37" s="866"/>
      <c r="AR37" s="866"/>
      <c r="AS37" s="866"/>
      <c r="AT37" s="866"/>
      <c r="AU37" s="866"/>
      <c r="AV37" s="866"/>
      <c r="AW37" s="866"/>
      <c r="AX37" s="866"/>
      <c r="AY37" s="866"/>
      <c r="AZ37" s="867"/>
      <c r="BA37" s="867"/>
      <c r="BB37" s="867"/>
      <c r="BC37" s="867"/>
      <c r="BD37" s="867"/>
      <c r="BE37" s="868"/>
      <c r="BF37" s="868"/>
      <c r="BG37" s="868"/>
      <c r="BH37" s="868"/>
      <c r="BI37" s="869"/>
      <c r="BJ37" s="232"/>
      <c r="BK37" s="232"/>
      <c r="BL37" s="232"/>
      <c r="BM37" s="232"/>
      <c r="BN37" s="232"/>
      <c r="BO37" s="241"/>
      <c r="BP37" s="241"/>
      <c r="BQ37" s="238">
        <v>31</v>
      </c>
      <c r="BR37" s="239"/>
      <c r="BS37" s="809"/>
      <c r="BT37" s="810"/>
      <c r="BU37" s="810"/>
      <c r="BV37" s="810"/>
      <c r="BW37" s="810"/>
      <c r="BX37" s="810"/>
      <c r="BY37" s="810"/>
      <c r="BZ37" s="810"/>
      <c r="CA37" s="810"/>
      <c r="CB37" s="810"/>
      <c r="CC37" s="810"/>
      <c r="CD37" s="810"/>
      <c r="CE37" s="810"/>
      <c r="CF37" s="810"/>
      <c r="CG37" s="811"/>
      <c r="CH37" s="812"/>
      <c r="CI37" s="813"/>
      <c r="CJ37" s="813"/>
      <c r="CK37" s="813"/>
      <c r="CL37" s="814"/>
      <c r="CM37" s="812"/>
      <c r="CN37" s="813"/>
      <c r="CO37" s="813"/>
      <c r="CP37" s="813"/>
      <c r="CQ37" s="814"/>
      <c r="CR37" s="812"/>
      <c r="CS37" s="813"/>
      <c r="CT37" s="813"/>
      <c r="CU37" s="813"/>
      <c r="CV37" s="814"/>
      <c r="CW37" s="812"/>
      <c r="CX37" s="813"/>
      <c r="CY37" s="813"/>
      <c r="CZ37" s="813"/>
      <c r="DA37" s="814"/>
      <c r="DB37" s="812"/>
      <c r="DC37" s="813"/>
      <c r="DD37" s="813"/>
      <c r="DE37" s="813"/>
      <c r="DF37" s="814"/>
      <c r="DG37" s="812"/>
      <c r="DH37" s="813"/>
      <c r="DI37" s="813"/>
      <c r="DJ37" s="813"/>
      <c r="DK37" s="814"/>
      <c r="DL37" s="812"/>
      <c r="DM37" s="813"/>
      <c r="DN37" s="813"/>
      <c r="DO37" s="813"/>
      <c r="DP37" s="814"/>
      <c r="DQ37" s="812"/>
      <c r="DR37" s="813"/>
      <c r="DS37" s="813"/>
      <c r="DT37" s="813"/>
      <c r="DU37" s="814"/>
      <c r="DV37" s="809"/>
      <c r="DW37" s="810"/>
      <c r="DX37" s="810"/>
      <c r="DY37" s="810"/>
      <c r="DZ37" s="815"/>
      <c r="EA37" s="230"/>
    </row>
    <row r="38" spans="1:131" ht="26.25" customHeight="1" x14ac:dyDescent="0.15">
      <c r="A38" s="242">
        <v>11</v>
      </c>
      <c r="B38" s="816"/>
      <c r="C38" s="817"/>
      <c r="D38" s="817"/>
      <c r="E38" s="817"/>
      <c r="F38" s="817"/>
      <c r="G38" s="817"/>
      <c r="H38" s="817"/>
      <c r="I38" s="817"/>
      <c r="J38" s="817"/>
      <c r="K38" s="817"/>
      <c r="L38" s="817"/>
      <c r="M38" s="817"/>
      <c r="N38" s="817"/>
      <c r="O38" s="817"/>
      <c r="P38" s="818"/>
      <c r="Q38" s="819"/>
      <c r="R38" s="820"/>
      <c r="S38" s="820"/>
      <c r="T38" s="820"/>
      <c r="U38" s="820"/>
      <c r="V38" s="820"/>
      <c r="W38" s="820"/>
      <c r="X38" s="820"/>
      <c r="Y38" s="820"/>
      <c r="Z38" s="820"/>
      <c r="AA38" s="820"/>
      <c r="AB38" s="820"/>
      <c r="AC38" s="820"/>
      <c r="AD38" s="820"/>
      <c r="AE38" s="821"/>
      <c r="AF38" s="822"/>
      <c r="AG38" s="823"/>
      <c r="AH38" s="823"/>
      <c r="AI38" s="823"/>
      <c r="AJ38" s="824"/>
      <c r="AK38" s="870"/>
      <c r="AL38" s="866"/>
      <c r="AM38" s="866"/>
      <c r="AN38" s="866"/>
      <c r="AO38" s="866"/>
      <c r="AP38" s="866"/>
      <c r="AQ38" s="866"/>
      <c r="AR38" s="866"/>
      <c r="AS38" s="866"/>
      <c r="AT38" s="866"/>
      <c r="AU38" s="866"/>
      <c r="AV38" s="866"/>
      <c r="AW38" s="866"/>
      <c r="AX38" s="866"/>
      <c r="AY38" s="866"/>
      <c r="AZ38" s="867"/>
      <c r="BA38" s="867"/>
      <c r="BB38" s="867"/>
      <c r="BC38" s="867"/>
      <c r="BD38" s="867"/>
      <c r="BE38" s="868"/>
      <c r="BF38" s="868"/>
      <c r="BG38" s="868"/>
      <c r="BH38" s="868"/>
      <c r="BI38" s="869"/>
      <c r="BJ38" s="232"/>
      <c r="BK38" s="232"/>
      <c r="BL38" s="232"/>
      <c r="BM38" s="232"/>
      <c r="BN38" s="232"/>
      <c r="BO38" s="241"/>
      <c r="BP38" s="241"/>
      <c r="BQ38" s="238">
        <v>32</v>
      </c>
      <c r="BR38" s="239"/>
      <c r="BS38" s="809"/>
      <c r="BT38" s="810"/>
      <c r="BU38" s="810"/>
      <c r="BV38" s="810"/>
      <c r="BW38" s="810"/>
      <c r="BX38" s="810"/>
      <c r="BY38" s="810"/>
      <c r="BZ38" s="810"/>
      <c r="CA38" s="810"/>
      <c r="CB38" s="810"/>
      <c r="CC38" s="810"/>
      <c r="CD38" s="810"/>
      <c r="CE38" s="810"/>
      <c r="CF38" s="810"/>
      <c r="CG38" s="811"/>
      <c r="CH38" s="812"/>
      <c r="CI38" s="813"/>
      <c r="CJ38" s="813"/>
      <c r="CK38" s="813"/>
      <c r="CL38" s="814"/>
      <c r="CM38" s="812"/>
      <c r="CN38" s="813"/>
      <c r="CO38" s="813"/>
      <c r="CP38" s="813"/>
      <c r="CQ38" s="814"/>
      <c r="CR38" s="812"/>
      <c r="CS38" s="813"/>
      <c r="CT38" s="813"/>
      <c r="CU38" s="813"/>
      <c r="CV38" s="814"/>
      <c r="CW38" s="812"/>
      <c r="CX38" s="813"/>
      <c r="CY38" s="813"/>
      <c r="CZ38" s="813"/>
      <c r="DA38" s="814"/>
      <c r="DB38" s="812"/>
      <c r="DC38" s="813"/>
      <c r="DD38" s="813"/>
      <c r="DE38" s="813"/>
      <c r="DF38" s="814"/>
      <c r="DG38" s="812"/>
      <c r="DH38" s="813"/>
      <c r="DI38" s="813"/>
      <c r="DJ38" s="813"/>
      <c r="DK38" s="814"/>
      <c r="DL38" s="812"/>
      <c r="DM38" s="813"/>
      <c r="DN38" s="813"/>
      <c r="DO38" s="813"/>
      <c r="DP38" s="814"/>
      <c r="DQ38" s="812"/>
      <c r="DR38" s="813"/>
      <c r="DS38" s="813"/>
      <c r="DT38" s="813"/>
      <c r="DU38" s="814"/>
      <c r="DV38" s="809"/>
      <c r="DW38" s="810"/>
      <c r="DX38" s="810"/>
      <c r="DY38" s="810"/>
      <c r="DZ38" s="815"/>
      <c r="EA38" s="230"/>
    </row>
    <row r="39" spans="1:131" ht="26.25" customHeight="1" x14ac:dyDescent="0.15">
      <c r="A39" s="242">
        <v>12</v>
      </c>
      <c r="B39" s="816"/>
      <c r="C39" s="817"/>
      <c r="D39" s="817"/>
      <c r="E39" s="817"/>
      <c r="F39" s="817"/>
      <c r="G39" s="817"/>
      <c r="H39" s="817"/>
      <c r="I39" s="817"/>
      <c r="J39" s="817"/>
      <c r="K39" s="817"/>
      <c r="L39" s="817"/>
      <c r="M39" s="817"/>
      <c r="N39" s="817"/>
      <c r="O39" s="817"/>
      <c r="P39" s="818"/>
      <c r="Q39" s="819"/>
      <c r="R39" s="820"/>
      <c r="S39" s="820"/>
      <c r="T39" s="820"/>
      <c r="U39" s="820"/>
      <c r="V39" s="820"/>
      <c r="W39" s="820"/>
      <c r="X39" s="820"/>
      <c r="Y39" s="820"/>
      <c r="Z39" s="820"/>
      <c r="AA39" s="820"/>
      <c r="AB39" s="820"/>
      <c r="AC39" s="820"/>
      <c r="AD39" s="820"/>
      <c r="AE39" s="821"/>
      <c r="AF39" s="822"/>
      <c r="AG39" s="823"/>
      <c r="AH39" s="823"/>
      <c r="AI39" s="823"/>
      <c r="AJ39" s="824"/>
      <c r="AK39" s="870"/>
      <c r="AL39" s="866"/>
      <c r="AM39" s="866"/>
      <c r="AN39" s="866"/>
      <c r="AO39" s="866"/>
      <c r="AP39" s="866"/>
      <c r="AQ39" s="866"/>
      <c r="AR39" s="866"/>
      <c r="AS39" s="866"/>
      <c r="AT39" s="866"/>
      <c r="AU39" s="866"/>
      <c r="AV39" s="866"/>
      <c r="AW39" s="866"/>
      <c r="AX39" s="866"/>
      <c r="AY39" s="866"/>
      <c r="AZ39" s="867"/>
      <c r="BA39" s="867"/>
      <c r="BB39" s="867"/>
      <c r="BC39" s="867"/>
      <c r="BD39" s="867"/>
      <c r="BE39" s="868"/>
      <c r="BF39" s="868"/>
      <c r="BG39" s="868"/>
      <c r="BH39" s="868"/>
      <c r="BI39" s="869"/>
      <c r="BJ39" s="232"/>
      <c r="BK39" s="232"/>
      <c r="BL39" s="232"/>
      <c r="BM39" s="232"/>
      <c r="BN39" s="232"/>
      <c r="BO39" s="241"/>
      <c r="BP39" s="241"/>
      <c r="BQ39" s="238">
        <v>33</v>
      </c>
      <c r="BR39" s="239"/>
      <c r="BS39" s="809"/>
      <c r="BT39" s="810"/>
      <c r="BU39" s="810"/>
      <c r="BV39" s="810"/>
      <c r="BW39" s="810"/>
      <c r="BX39" s="810"/>
      <c r="BY39" s="810"/>
      <c r="BZ39" s="810"/>
      <c r="CA39" s="810"/>
      <c r="CB39" s="810"/>
      <c r="CC39" s="810"/>
      <c r="CD39" s="810"/>
      <c r="CE39" s="810"/>
      <c r="CF39" s="810"/>
      <c r="CG39" s="811"/>
      <c r="CH39" s="812"/>
      <c r="CI39" s="813"/>
      <c r="CJ39" s="813"/>
      <c r="CK39" s="813"/>
      <c r="CL39" s="814"/>
      <c r="CM39" s="812"/>
      <c r="CN39" s="813"/>
      <c r="CO39" s="813"/>
      <c r="CP39" s="813"/>
      <c r="CQ39" s="814"/>
      <c r="CR39" s="812"/>
      <c r="CS39" s="813"/>
      <c r="CT39" s="813"/>
      <c r="CU39" s="813"/>
      <c r="CV39" s="814"/>
      <c r="CW39" s="812"/>
      <c r="CX39" s="813"/>
      <c r="CY39" s="813"/>
      <c r="CZ39" s="813"/>
      <c r="DA39" s="814"/>
      <c r="DB39" s="812"/>
      <c r="DC39" s="813"/>
      <c r="DD39" s="813"/>
      <c r="DE39" s="813"/>
      <c r="DF39" s="814"/>
      <c r="DG39" s="812"/>
      <c r="DH39" s="813"/>
      <c r="DI39" s="813"/>
      <c r="DJ39" s="813"/>
      <c r="DK39" s="814"/>
      <c r="DL39" s="812"/>
      <c r="DM39" s="813"/>
      <c r="DN39" s="813"/>
      <c r="DO39" s="813"/>
      <c r="DP39" s="814"/>
      <c r="DQ39" s="812"/>
      <c r="DR39" s="813"/>
      <c r="DS39" s="813"/>
      <c r="DT39" s="813"/>
      <c r="DU39" s="814"/>
      <c r="DV39" s="809"/>
      <c r="DW39" s="810"/>
      <c r="DX39" s="810"/>
      <c r="DY39" s="810"/>
      <c r="DZ39" s="815"/>
      <c r="EA39" s="230"/>
    </row>
    <row r="40" spans="1:131" ht="26.25" customHeight="1" x14ac:dyDescent="0.15">
      <c r="A40" s="238">
        <v>13</v>
      </c>
      <c r="B40" s="816"/>
      <c r="C40" s="817"/>
      <c r="D40" s="817"/>
      <c r="E40" s="817"/>
      <c r="F40" s="817"/>
      <c r="G40" s="817"/>
      <c r="H40" s="817"/>
      <c r="I40" s="817"/>
      <c r="J40" s="817"/>
      <c r="K40" s="817"/>
      <c r="L40" s="817"/>
      <c r="M40" s="817"/>
      <c r="N40" s="817"/>
      <c r="O40" s="817"/>
      <c r="P40" s="818"/>
      <c r="Q40" s="819"/>
      <c r="R40" s="820"/>
      <c r="S40" s="820"/>
      <c r="T40" s="820"/>
      <c r="U40" s="820"/>
      <c r="V40" s="820"/>
      <c r="W40" s="820"/>
      <c r="X40" s="820"/>
      <c r="Y40" s="820"/>
      <c r="Z40" s="820"/>
      <c r="AA40" s="820"/>
      <c r="AB40" s="820"/>
      <c r="AC40" s="820"/>
      <c r="AD40" s="820"/>
      <c r="AE40" s="821"/>
      <c r="AF40" s="822"/>
      <c r="AG40" s="823"/>
      <c r="AH40" s="823"/>
      <c r="AI40" s="823"/>
      <c r="AJ40" s="824"/>
      <c r="AK40" s="870"/>
      <c r="AL40" s="866"/>
      <c r="AM40" s="866"/>
      <c r="AN40" s="866"/>
      <c r="AO40" s="866"/>
      <c r="AP40" s="866"/>
      <c r="AQ40" s="866"/>
      <c r="AR40" s="866"/>
      <c r="AS40" s="866"/>
      <c r="AT40" s="866"/>
      <c r="AU40" s="866"/>
      <c r="AV40" s="866"/>
      <c r="AW40" s="866"/>
      <c r="AX40" s="866"/>
      <c r="AY40" s="866"/>
      <c r="AZ40" s="867"/>
      <c r="BA40" s="867"/>
      <c r="BB40" s="867"/>
      <c r="BC40" s="867"/>
      <c r="BD40" s="867"/>
      <c r="BE40" s="868"/>
      <c r="BF40" s="868"/>
      <c r="BG40" s="868"/>
      <c r="BH40" s="868"/>
      <c r="BI40" s="869"/>
      <c r="BJ40" s="232"/>
      <c r="BK40" s="232"/>
      <c r="BL40" s="232"/>
      <c r="BM40" s="232"/>
      <c r="BN40" s="232"/>
      <c r="BO40" s="241"/>
      <c r="BP40" s="241"/>
      <c r="BQ40" s="238">
        <v>34</v>
      </c>
      <c r="BR40" s="239"/>
      <c r="BS40" s="809"/>
      <c r="BT40" s="810"/>
      <c r="BU40" s="810"/>
      <c r="BV40" s="810"/>
      <c r="BW40" s="810"/>
      <c r="BX40" s="810"/>
      <c r="BY40" s="810"/>
      <c r="BZ40" s="810"/>
      <c r="CA40" s="810"/>
      <c r="CB40" s="810"/>
      <c r="CC40" s="810"/>
      <c r="CD40" s="810"/>
      <c r="CE40" s="810"/>
      <c r="CF40" s="810"/>
      <c r="CG40" s="811"/>
      <c r="CH40" s="812"/>
      <c r="CI40" s="813"/>
      <c r="CJ40" s="813"/>
      <c r="CK40" s="813"/>
      <c r="CL40" s="814"/>
      <c r="CM40" s="812"/>
      <c r="CN40" s="813"/>
      <c r="CO40" s="813"/>
      <c r="CP40" s="813"/>
      <c r="CQ40" s="814"/>
      <c r="CR40" s="812"/>
      <c r="CS40" s="813"/>
      <c r="CT40" s="813"/>
      <c r="CU40" s="813"/>
      <c r="CV40" s="814"/>
      <c r="CW40" s="812"/>
      <c r="CX40" s="813"/>
      <c r="CY40" s="813"/>
      <c r="CZ40" s="813"/>
      <c r="DA40" s="814"/>
      <c r="DB40" s="812"/>
      <c r="DC40" s="813"/>
      <c r="DD40" s="813"/>
      <c r="DE40" s="813"/>
      <c r="DF40" s="814"/>
      <c r="DG40" s="812"/>
      <c r="DH40" s="813"/>
      <c r="DI40" s="813"/>
      <c r="DJ40" s="813"/>
      <c r="DK40" s="814"/>
      <c r="DL40" s="812"/>
      <c r="DM40" s="813"/>
      <c r="DN40" s="813"/>
      <c r="DO40" s="813"/>
      <c r="DP40" s="814"/>
      <c r="DQ40" s="812"/>
      <c r="DR40" s="813"/>
      <c r="DS40" s="813"/>
      <c r="DT40" s="813"/>
      <c r="DU40" s="814"/>
      <c r="DV40" s="809"/>
      <c r="DW40" s="810"/>
      <c r="DX40" s="810"/>
      <c r="DY40" s="810"/>
      <c r="DZ40" s="815"/>
      <c r="EA40" s="230"/>
    </row>
    <row r="41" spans="1:131" ht="26.25" customHeight="1" x14ac:dyDescent="0.15">
      <c r="A41" s="238">
        <v>14</v>
      </c>
      <c r="B41" s="816"/>
      <c r="C41" s="817"/>
      <c r="D41" s="817"/>
      <c r="E41" s="817"/>
      <c r="F41" s="817"/>
      <c r="G41" s="817"/>
      <c r="H41" s="817"/>
      <c r="I41" s="817"/>
      <c r="J41" s="817"/>
      <c r="K41" s="817"/>
      <c r="L41" s="817"/>
      <c r="M41" s="817"/>
      <c r="N41" s="817"/>
      <c r="O41" s="817"/>
      <c r="P41" s="818"/>
      <c r="Q41" s="819"/>
      <c r="R41" s="820"/>
      <c r="S41" s="820"/>
      <c r="T41" s="820"/>
      <c r="U41" s="820"/>
      <c r="V41" s="820"/>
      <c r="W41" s="820"/>
      <c r="X41" s="820"/>
      <c r="Y41" s="820"/>
      <c r="Z41" s="820"/>
      <c r="AA41" s="820"/>
      <c r="AB41" s="820"/>
      <c r="AC41" s="820"/>
      <c r="AD41" s="820"/>
      <c r="AE41" s="821"/>
      <c r="AF41" s="822"/>
      <c r="AG41" s="823"/>
      <c r="AH41" s="823"/>
      <c r="AI41" s="823"/>
      <c r="AJ41" s="824"/>
      <c r="AK41" s="870"/>
      <c r="AL41" s="866"/>
      <c r="AM41" s="866"/>
      <c r="AN41" s="866"/>
      <c r="AO41" s="866"/>
      <c r="AP41" s="866"/>
      <c r="AQ41" s="866"/>
      <c r="AR41" s="866"/>
      <c r="AS41" s="866"/>
      <c r="AT41" s="866"/>
      <c r="AU41" s="866"/>
      <c r="AV41" s="866"/>
      <c r="AW41" s="866"/>
      <c r="AX41" s="866"/>
      <c r="AY41" s="866"/>
      <c r="AZ41" s="867"/>
      <c r="BA41" s="867"/>
      <c r="BB41" s="867"/>
      <c r="BC41" s="867"/>
      <c r="BD41" s="867"/>
      <c r="BE41" s="868"/>
      <c r="BF41" s="868"/>
      <c r="BG41" s="868"/>
      <c r="BH41" s="868"/>
      <c r="BI41" s="869"/>
      <c r="BJ41" s="232"/>
      <c r="BK41" s="232"/>
      <c r="BL41" s="232"/>
      <c r="BM41" s="232"/>
      <c r="BN41" s="232"/>
      <c r="BO41" s="241"/>
      <c r="BP41" s="241"/>
      <c r="BQ41" s="238">
        <v>35</v>
      </c>
      <c r="BR41" s="239"/>
      <c r="BS41" s="809"/>
      <c r="BT41" s="810"/>
      <c r="BU41" s="810"/>
      <c r="BV41" s="810"/>
      <c r="BW41" s="810"/>
      <c r="BX41" s="810"/>
      <c r="BY41" s="810"/>
      <c r="BZ41" s="810"/>
      <c r="CA41" s="810"/>
      <c r="CB41" s="810"/>
      <c r="CC41" s="810"/>
      <c r="CD41" s="810"/>
      <c r="CE41" s="810"/>
      <c r="CF41" s="810"/>
      <c r="CG41" s="811"/>
      <c r="CH41" s="812"/>
      <c r="CI41" s="813"/>
      <c r="CJ41" s="813"/>
      <c r="CK41" s="813"/>
      <c r="CL41" s="814"/>
      <c r="CM41" s="812"/>
      <c r="CN41" s="813"/>
      <c r="CO41" s="813"/>
      <c r="CP41" s="813"/>
      <c r="CQ41" s="814"/>
      <c r="CR41" s="812"/>
      <c r="CS41" s="813"/>
      <c r="CT41" s="813"/>
      <c r="CU41" s="813"/>
      <c r="CV41" s="814"/>
      <c r="CW41" s="812"/>
      <c r="CX41" s="813"/>
      <c r="CY41" s="813"/>
      <c r="CZ41" s="813"/>
      <c r="DA41" s="814"/>
      <c r="DB41" s="812"/>
      <c r="DC41" s="813"/>
      <c r="DD41" s="813"/>
      <c r="DE41" s="813"/>
      <c r="DF41" s="814"/>
      <c r="DG41" s="812"/>
      <c r="DH41" s="813"/>
      <c r="DI41" s="813"/>
      <c r="DJ41" s="813"/>
      <c r="DK41" s="814"/>
      <c r="DL41" s="812"/>
      <c r="DM41" s="813"/>
      <c r="DN41" s="813"/>
      <c r="DO41" s="813"/>
      <c r="DP41" s="814"/>
      <c r="DQ41" s="812"/>
      <c r="DR41" s="813"/>
      <c r="DS41" s="813"/>
      <c r="DT41" s="813"/>
      <c r="DU41" s="814"/>
      <c r="DV41" s="809"/>
      <c r="DW41" s="810"/>
      <c r="DX41" s="810"/>
      <c r="DY41" s="810"/>
      <c r="DZ41" s="815"/>
      <c r="EA41" s="230"/>
    </row>
    <row r="42" spans="1:131" ht="26.25" customHeight="1" x14ac:dyDescent="0.15">
      <c r="A42" s="238">
        <v>15</v>
      </c>
      <c r="B42" s="816"/>
      <c r="C42" s="817"/>
      <c r="D42" s="817"/>
      <c r="E42" s="817"/>
      <c r="F42" s="817"/>
      <c r="G42" s="817"/>
      <c r="H42" s="817"/>
      <c r="I42" s="817"/>
      <c r="J42" s="817"/>
      <c r="K42" s="817"/>
      <c r="L42" s="817"/>
      <c r="M42" s="817"/>
      <c r="N42" s="817"/>
      <c r="O42" s="817"/>
      <c r="P42" s="818"/>
      <c r="Q42" s="819"/>
      <c r="R42" s="820"/>
      <c r="S42" s="820"/>
      <c r="T42" s="820"/>
      <c r="U42" s="820"/>
      <c r="V42" s="820"/>
      <c r="W42" s="820"/>
      <c r="X42" s="820"/>
      <c r="Y42" s="820"/>
      <c r="Z42" s="820"/>
      <c r="AA42" s="820"/>
      <c r="AB42" s="820"/>
      <c r="AC42" s="820"/>
      <c r="AD42" s="820"/>
      <c r="AE42" s="821"/>
      <c r="AF42" s="822"/>
      <c r="AG42" s="823"/>
      <c r="AH42" s="823"/>
      <c r="AI42" s="823"/>
      <c r="AJ42" s="824"/>
      <c r="AK42" s="870"/>
      <c r="AL42" s="866"/>
      <c r="AM42" s="866"/>
      <c r="AN42" s="866"/>
      <c r="AO42" s="866"/>
      <c r="AP42" s="866"/>
      <c r="AQ42" s="866"/>
      <c r="AR42" s="866"/>
      <c r="AS42" s="866"/>
      <c r="AT42" s="866"/>
      <c r="AU42" s="866"/>
      <c r="AV42" s="866"/>
      <c r="AW42" s="866"/>
      <c r="AX42" s="866"/>
      <c r="AY42" s="866"/>
      <c r="AZ42" s="867"/>
      <c r="BA42" s="867"/>
      <c r="BB42" s="867"/>
      <c r="BC42" s="867"/>
      <c r="BD42" s="867"/>
      <c r="BE42" s="868"/>
      <c r="BF42" s="868"/>
      <c r="BG42" s="868"/>
      <c r="BH42" s="868"/>
      <c r="BI42" s="869"/>
      <c r="BJ42" s="232"/>
      <c r="BK42" s="232"/>
      <c r="BL42" s="232"/>
      <c r="BM42" s="232"/>
      <c r="BN42" s="232"/>
      <c r="BO42" s="241"/>
      <c r="BP42" s="241"/>
      <c r="BQ42" s="238">
        <v>36</v>
      </c>
      <c r="BR42" s="239"/>
      <c r="BS42" s="809"/>
      <c r="BT42" s="810"/>
      <c r="BU42" s="810"/>
      <c r="BV42" s="810"/>
      <c r="BW42" s="810"/>
      <c r="BX42" s="810"/>
      <c r="BY42" s="810"/>
      <c r="BZ42" s="810"/>
      <c r="CA42" s="810"/>
      <c r="CB42" s="810"/>
      <c r="CC42" s="810"/>
      <c r="CD42" s="810"/>
      <c r="CE42" s="810"/>
      <c r="CF42" s="810"/>
      <c r="CG42" s="811"/>
      <c r="CH42" s="812"/>
      <c r="CI42" s="813"/>
      <c r="CJ42" s="813"/>
      <c r="CK42" s="813"/>
      <c r="CL42" s="814"/>
      <c r="CM42" s="812"/>
      <c r="CN42" s="813"/>
      <c r="CO42" s="813"/>
      <c r="CP42" s="813"/>
      <c r="CQ42" s="814"/>
      <c r="CR42" s="812"/>
      <c r="CS42" s="813"/>
      <c r="CT42" s="813"/>
      <c r="CU42" s="813"/>
      <c r="CV42" s="814"/>
      <c r="CW42" s="812"/>
      <c r="CX42" s="813"/>
      <c r="CY42" s="813"/>
      <c r="CZ42" s="813"/>
      <c r="DA42" s="814"/>
      <c r="DB42" s="812"/>
      <c r="DC42" s="813"/>
      <c r="DD42" s="813"/>
      <c r="DE42" s="813"/>
      <c r="DF42" s="814"/>
      <c r="DG42" s="812"/>
      <c r="DH42" s="813"/>
      <c r="DI42" s="813"/>
      <c r="DJ42" s="813"/>
      <c r="DK42" s="814"/>
      <c r="DL42" s="812"/>
      <c r="DM42" s="813"/>
      <c r="DN42" s="813"/>
      <c r="DO42" s="813"/>
      <c r="DP42" s="814"/>
      <c r="DQ42" s="812"/>
      <c r="DR42" s="813"/>
      <c r="DS42" s="813"/>
      <c r="DT42" s="813"/>
      <c r="DU42" s="814"/>
      <c r="DV42" s="809"/>
      <c r="DW42" s="810"/>
      <c r="DX42" s="810"/>
      <c r="DY42" s="810"/>
      <c r="DZ42" s="815"/>
      <c r="EA42" s="230"/>
    </row>
    <row r="43" spans="1:131" ht="26.25" customHeight="1" x14ac:dyDescent="0.15">
      <c r="A43" s="238">
        <v>16</v>
      </c>
      <c r="B43" s="816"/>
      <c r="C43" s="817"/>
      <c r="D43" s="817"/>
      <c r="E43" s="817"/>
      <c r="F43" s="817"/>
      <c r="G43" s="817"/>
      <c r="H43" s="817"/>
      <c r="I43" s="817"/>
      <c r="J43" s="817"/>
      <c r="K43" s="817"/>
      <c r="L43" s="817"/>
      <c r="M43" s="817"/>
      <c r="N43" s="817"/>
      <c r="O43" s="817"/>
      <c r="P43" s="818"/>
      <c r="Q43" s="819"/>
      <c r="R43" s="820"/>
      <c r="S43" s="820"/>
      <c r="T43" s="820"/>
      <c r="U43" s="820"/>
      <c r="V43" s="820"/>
      <c r="W43" s="820"/>
      <c r="X43" s="820"/>
      <c r="Y43" s="820"/>
      <c r="Z43" s="820"/>
      <c r="AA43" s="820"/>
      <c r="AB43" s="820"/>
      <c r="AC43" s="820"/>
      <c r="AD43" s="820"/>
      <c r="AE43" s="821"/>
      <c r="AF43" s="822"/>
      <c r="AG43" s="823"/>
      <c r="AH43" s="823"/>
      <c r="AI43" s="823"/>
      <c r="AJ43" s="824"/>
      <c r="AK43" s="870"/>
      <c r="AL43" s="866"/>
      <c r="AM43" s="866"/>
      <c r="AN43" s="866"/>
      <c r="AO43" s="866"/>
      <c r="AP43" s="866"/>
      <c r="AQ43" s="866"/>
      <c r="AR43" s="866"/>
      <c r="AS43" s="866"/>
      <c r="AT43" s="866"/>
      <c r="AU43" s="866"/>
      <c r="AV43" s="866"/>
      <c r="AW43" s="866"/>
      <c r="AX43" s="866"/>
      <c r="AY43" s="866"/>
      <c r="AZ43" s="867"/>
      <c r="BA43" s="867"/>
      <c r="BB43" s="867"/>
      <c r="BC43" s="867"/>
      <c r="BD43" s="867"/>
      <c r="BE43" s="868"/>
      <c r="BF43" s="868"/>
      <c r="BG43" s="868"/>
      <c r="BH43" s="868"/>
      <c r="BI43" s="869"/>
      <c r="BJ43" s="232"/>
      <c r="BK43" s="232"/>
      <c r="BL43" s="232"/>
      <c r="BM43" s="232"/>
      <c r="BN43" s="232"/>
      <c r="BO43" s="241"/>
      <c r="BP43" s="241"/>
      <c r="BQ43" s="238">
        <v>37</v>
      </c>
      <c r="BR43" s="239"/>
      <c r="BS43" s="809"/>
      <c r="BT43" s="810"/>
      <c r="BU43" s="810"/>
      <c r="BV43" s="810"/>
      <c r="BW43" s="810"/>
      <c r="BX43" s="810"/>
      <c r="BY43" s="810"/>
      <c r="BZ43" s="810"/>
      <c r="CA43" s="810"/>
      <c r="CB43" s="810"/>
      <c r="CC43" s="810"/>
      <c r="CD43" s="810"/>
      <c r="CE43" s="810"/>
      <c r="CF43" s="810"/>
      <c r="CG43" s="811"/>
      <c r="CH43" s="812"/>
      <c r="CI43" s="813"/>
      <c r="CJ43" s="813"/>
      <c r="CK43" s="813"/>
      <c r="CL43" s="814"/>
      <c r="CM43" s="812"/>
      <c r="CN43" s="813"/>
      <c r="CO43" s="813"/>
      <c r="CP43" s="813"/>
      <c r="CQ43" s="814"/>
      <c r="CR43" s="812"/>
      <c r="CS43" s="813"/>
      <c r="CT43" s="813"/>
      <c r="CU43" s="813"/>
      <c r="CV43" s="814"/>
      <c r="CW43" s="812"/>
      <c r="CX43" s="813"/>
      <c r="CY43" s="813"/>
      <c r="CZ43" s="813"/>
      <c r="DA43" s="814"/>
      <c r="DB43" s="812"/>
      <c r="DC43" s="813"/>
      <c r="DD43" s="813"/>
      <c r="DE43" s="813"/>
      <c r="DF43" s="814"/>
      <c r="DG43" s="812"/>
      <c r="DH43" s="813"/>
      <c r="DI43" s="813"/>
      <c r="DJ43" s="813"/>
      <c r="DK43" s="814"/>
      <c r="DL43" s="812"/>
      <c r="DM43" s="813"/>
      <c r="DN43" s="813"/>
      <c r="DO43" s="813"/>
      <c r="DP43" s="814"/>
      <c r="DQ43" s="812"/>
      <c r="DR43" s="813"/>
      <c r="DS43" s="813"/>
      <c r="DT43" s="813"/>
      <c r="DU43" s="814"/>
      <c r="DV43" s="809"/>
      <c r="DW43" s="810"/>
      <c r="DX43" s="810"/>
      <c r="DY43" s="810"/>
      <c r="DZ43" s="815"/>
      <c r="EA43" s="230"/>
    </row>
    <row r="44" spans="1:131" ht="26.25" customHeight="1" x14ac:dyDescent="0.15">
      <c r="A44" s="238">
        <v>17</v>
      </c>
      <c r="B44" s="816"/>
      <c r="C44" s="817"/>
      <c r="D44" s="817"/>
      <c r="E44" s="817"/>
      <c r="F44" s="817"/>
      <c r="G44" s="817"/>
      <c r="H44" s="817"/>
      <c r="I44" s="817"/>
      <c r="J44" s="817"/>
      <c r="K44" s="817"/>
      <c r="L44" s="817"/>
      <c r="M44" s="817"/>
      <c r="N44" s="817"/>
      <c r="O44" s="817"/>
      <c r="P44" s="818"/>
      <c r="Q44" s="819"/>
      <c r="R44" s="820"/>
      <c r="S44" s="820"/>
      <c r="T44" s="820"/>
      <c r="U44" s="820"/>
      <c r="V44" s="820"/>
      <c r="W44" s="820"/>
      <c r="X44" s="820"/>
      <c r="Y44" s="820"/>
      <c r="Z44" s="820"/>
      <c r="AA44" s="820"/>
      <c r="AB44" s="820"/>
      <c r="AC44" s="820"/>
      <c r="AD44" s="820"/>
      <c r="AE44" s="821"/>
      <c r="AF44" s="822"/>
      <c r="AG44" s="823"/>
      <c r="AH44" s="823"/>
      <c r="AI44" s="823"/>
      <c r="AJ44" s="824"/>
      <c r="AK44" s="870"/>
      <c r="AL44" s="866"/>
      <c r="AM44" s="866"/>
      <c r="AN44" s="866"/>
      <c r="AO44" s="866"/>
      <c r="AP44" s="866"/>
      <c r="AQ44" s="866"/>
      <c r="AR44" s="866"/>
      <c r="AS44" s="866"/>
      <c r="AT44" s="866"/>
      <c r="AU44" s="866"/>
      <c r="AV44" s="866"/>
      <c r="AW44" s="866"/>
      <c r="AX44" s="866"/>
      <c r="AY44" s="866"/>
      <c r="AZ44" s="867"/>
      <c r="BA44" s="867"/>
      <c r="BB44" s="867"/>
      <c r="BC44" s="867"/>
      <c r="BD44" s="867"/>
      <c r="BE44" s="868"/>
      <c r="BF44" s="868"/>
      <c r="BG44" s="868"/>
      <c r="BH44" s="868"/>
      <c r="BI44" s="869"/>
      <c r="BJ44" s="232"/>
      <c r="BK44" s="232"/>
      <c r="BL44" s="232"/>
      <c r="BM44" s="232"/>
      <c r="BN44" s="232"/>
      <c r="BO44" s="241"/>
      <c r="BP44" s="241"/>
      <c r="BQ44" s="238">
        <v>38</v>
      </c>
      <c r="BR44" s="239"/>
      <c r="BS44" s="809"/>
      <c r="BT44" s="810"/>
      <c r="BU44" s="810"/>
      <c r="BV44" s="810"/>
      <c r="BW44" s="810"/>
      <c r="BX44" s="810"/>
      <c r="BY44" s="810"/>
      <c r="BZ44" s="810"/>
      <c r="CA44" s="810"/>
      <c r="CB44" s="810"/>
      <c r="CC44" s="810"/>
      <c r="CD44" s="810"/>
      <c r="CE44" s="810"/>
      <c r="CF44" s="810"/>
      <c r="CG44" s="811"/>
      <c r="CH44" s="812"/>
      <c r="CI44" s="813"/>
      <c r="CJ44" s="813"/>
      <c r="CK44" s="813"/>
      <c r="CL44" s="814"/>
      <c r="CM44" s="812"/>
      <c r="CN44" s="813"/>
      <c r="CO44" s="813"/>
      <c r="CP44" s="813"/>
      <c r="CQ44" s="814"/>
      <c r="CR44" s="812"/>
      <c r="CS44" s="813"/>
      <c r="CT44" s="813"/>
      <c r="CU44" s="813"/>
      <c r="CV44" s="814"/>
      <c r="CW44" s="812"/>
      <c r="CX44" s="813"/>
      <c r="CY44" s="813"/>
      <c r="CZ44" s="813"/>
      <c r="DA44" s="814"/>
      <c r="DB44" s="812"/>
      <c r="DC44" s="813"/>
      <c r="DD44" s="813"/>
      <c r="DE44" s="813"/>
      <c r="DF44" s="814"/>
      <c r="DG44" s="812"/>
      <c r="DH44" s="813"/>
      <c r="DI44" s="813"/>
      <c r="DJ44" s="813"/>
      <c r="DK44" s="814"/>
      <c r="DL44" s="812"/>
      <c r="DM44" s="813"/>
      <c r="DN44" s="813"/>
      <c r="DO44" s="813"/>
      <c r="DP44" s="814"/>
      <c r="DQ44" s="812"/>
      <c r="DR44" s="813"/>
      <c r="DS44" s="813"/>
      <c r="DT44" s="813"/>
      <c r="DU44" s="814"/>
      <c r="DV44" s="809"/>
      <c r="DW44" s="810"/>
      <c r="DX44" s="810"/>
      <c r="DY44" s="810"/>
      <c r="DZ44" s="815"/>
      <c r="EA44" s="230"/>
    </row>
    <row r="45" spans="1:131" ht="26.25" customHeight="1" x14ac:dyDescent="0.15">
      <c r="A45" s="238">
        <v>18</v>
      </c>
      <c r="B45" s="816"/>
      <c r="C45" s="817"/>
      <c r="D45" s="817"/>
      <c r="E45" s="817"/>
      <c r="F45" s="817"/>
      <c r="G45" s="817"/>
      <c r="H45" s="817"/>
      <c r="I45" s="817"/>
      <c r="J45" s="817"/>
      <c r="K45" s="817"/>
      <c r="L45" s="817"/>
      <c r="M45" s="817"/>
      <c r="N45" s="817"/>
      <c r="O45" s="817"/>
      <c r="P45" s="818"/>
      <c r="Q45" s="819"/>
      <c r="R45" s="820"/>
      <c r="S45" s="820"/>
      <c r="T45" s="820"/>
      <c r="U45" s="820"/>
      <c r="V45" s="820"/>
      <c r="W45" s="820"/>
      <c r="X45" s="820"/>
      <c r="Y45" s="820"/>
      <c r="Z45" s="820"/>
      <c r="AA45" s="820"/>
      <c r="AB45" s="820"/>
      <c r="AC45" s="820"/>
      <c r="AD45" s="820"/>
      <c r="AE45" s="821"/>
      <c r="AF45" s="822"/>
      <c r="AG45" s="823"/>
      <c r="AH45" s="823"/>
      <c r="AI45" s="823"/>
      <c r="AJ45" s="824"/>
      <c r="AK45" s="870"/>
      <c r="AL45" s="866"/>
      <c r="AM45" s="866"/>
      <c r="AN45" s="866"/>
      <c r="AO45" s="866"/>
      <c r="AP45" s="866"/>
      <c r="AQ45" s="866"/>
      <c r="AR45" s="866"/>
      <c r="AS45" s="866"/>
      <c r="AT45" s="866"/>
      <c r="AU45" s="866"/>
      <c r="AV45" s="866"/>
      <c r="AW45" s="866"/>
      <c r="AX45" s="866"/>
      <c r="AY45" s="866"/>
      <c r="AZ45" s="867"/>
      <c r="BA45" s="867"/>
      <c r="BB45" s="867"/>
      <c r="BC45" s="867"/>
      <c r="BD45" s="867"/>
      <c r="BE45" s="868"/>
      <c r="BF45" s="868"/>
      <c r="BG45" s="868"/>
      <c r="BH45" s="868"/>
      <c r="BI45" s="869"/>
      <c r="BJ45" s="232"/>
      <c r="BK45" s="232"/>
      <c r="BL45" s="232"/>
      <c r="BM45" s="232"/>
      <c r="BN45" s="232"/>
      <c r="BO45" s="241"/>
      <c r="BP45" s="241"/>
      <c r="BQ45" s="238">
        <v>39</v>
      </c>
      <c r="BR45" s="239"/>
      <c r="BS45" s="809"/>
      <c r="BT45" s="810"/>
      <c r="BU45" s="810"/>
      <c r="BV45" s="810"/>
      <c r="BW45" s="810"/>
      <c r="BX45" s="810"/>
      <c r="BY45" s="810"/>
      <c r="BZ45" s="810"/>
      <c r="CA45" s="810"/>
      <c r="CB45" s="810"/>
      <c r="CC45" s="810"/>
      <c r="CD45" s="810"/>
      <c r="CE45" s="810"/>
      <c r="CF45" s="810"/>
      <c r="CG45" s="811"/>
      <c r="CH45" s="812"/>
      <c r="CI45" s="813"/>
      <c r="CJ45" s="813"/>
      <c r="CK45" s="813"/>
      <c r="CL45" s="814"/>
      <c r="CM45" s="812"/>
      <c r="CN45" s="813"/>
      <c r="CO45" s="813"/>
      <c r="CP45" s="813"/>
      <c r="CQ45" s="814"/>
      <c r="CR45" s="812"/>
      <c r="CS45" s="813"/>
      <c r="CT45" s="813"/>
      <c r="CU45" s="813"/>
      <c r="CV45" s="814"/>
      <c r="CW45" s="812"/>
      <c r="CX45" s="813"/>
      <c r="CY45" s="813"/>
      <c r="CZ45" s="813"/>
      <c r="DA45" s="814"/>
      <c r="DB45" s="812"/>
      <c r="DC45" s="813"/>
      <c r="DD45" s="813"/>
      <c r="DE45" s="813"/>
      <c r="DF45" s="814"/>
      <c r="DG45" s="812"/>
      <c r="DH45" s="813"/>
      <c r="DI45" s="813"/>
      <c r="DJ45" s="813"/>
      <c r="DK45" s="814"/>
      <c r="DL45" s="812"/>
      <c r="DM45" s="813"/>
      <c r="DN45" s="813"/>
      <c r="DO45" s="813"/>
      <c r="DP45" s="814"/>
      <c r="DQ45" s="812"/>
      <c r="DR45" s="813"/>
      <c r="DS45" s="813"/>
      <c r="DT45" s="813"/>
      <c r="DU45" s="814"/>
      <c r="DV45" s="809"/>
      <c r="DW45" s="810"/>
      <c r="DX45" s="810"/>
      <c r="DY45" s="810"/>
      <c r="DZ45" s="815"/>
      <c r="EA45" s="230"/>
    </row>
    <row r="46" spans="1:131" ht="26.25" customHeight="1" x14ac:dyDescent="0.15">
      <c r="A46" s="238">
        <v>19</v>
      </c>
      <c r="B46" s="816"/>
      <c r="C46" s="817"/>
      <c r="D46" s="817"/>
      <c r="E46" s="817"/>
      <c r="F46" s="817"/>
      <c r="G46" s="817"/>
      <c r="H46" s="817"/>
      <c r="I46" s="817"/>
      <c r="J46" s="817"/>
      <c r="K46" s="817"/>
      <c r="L46" s="817"/>
      <c r="M46" s="817"/>
      <c r="N46" s="817"/>
      <c r="O46" s="817"/>
      <c r="P46" s="818"/>
      <c r="Q46" s="819"/>
      <c r="R46" s="820"/>
      <c r="S46" s="820"/>
      <c r="T46" s="820"/>
      <c r="U46" s="820"/>
      <c r="V46" s="820"/>
      <c r="W46" s="820"/>
      <c r="X46" s="820"/>
      <c r="Y46" s="820"/>
      <c r="Z46" s="820"/>
      <c r="AA46" s="820"/>
      <c r="AB46" s="820"/>
      <c r="AC46" s="820"/>
      <c r="AD46" s="820"/>
      <c r="AE46" s="821"/>
      <c r="AF46" s="822"/>
      <c r="AG46" s="823"/>
      <c r="AH46" s="823"/>
      <c r="AI46" s="823"/>
      <c r="AJ46" s="824"/>
      <c r="AK46" s="870"/>
      <c r="AL46" s="866"/>
      <c r="AM46" s="866"/>
      <c r="AN46" s="866"/>
      <c r="AO46" s="866"/>
      <c r="AP46" s="866"/>
      <c r="AQ46" s="866"/>
      <c r="AR46" s="866"/>
      <c r="AS46" s="866"/>
      <c r="AT46" s="866"/>
      <c r="AU46" s="866"/>
      <c r="AV46" s="866"/>
      <c r="AW46" s="866"/>
      <c r="AX46" s="866"/>
      <c r="AY46" s="866"/>
      <c r="AZ46" s="867"/>
      <c r="BA46" s="867"/>
      <c r="BB46" s="867"/>
      <c r="BC46" s="867"/>
      <c r="BD46" s="867"/>
      <c r="BE46" s="868"/>
      <c r="BF46" s="868"/>
      <c r="BG46" s="868"/>
      <c r="BH46" s="868"/>
      <c r="BI46" s="869"/>
      <c r="BJ46" s="232"/>
      <c r="BK46" s="232"/>
      <c r="BL46" s="232"/>
      <c r="BM46" s="232"/>
      <c r="BN46" s="232"/>
      <c r="BO46" s="241"/>
      <c r="BP46" s="241"/>
      <c r="BQ46" s="238">
        <v>40</v>
      </c>
      <c r="BR46" s="239"/>
      <c r="BS46" s="809"/>
      <c r="BT46" s="810"/>
      <c r="BU46" s="810"/>
      <c r="BV46" s="810"/>
      <c r="BW46" s="810"/>
      <c r="BX46" s="810"/>
      <c r="BY46" s="810"/>
      <c r="BZ46" s="810"/>
      <c r="CA46" s="810"/>
      <c r="CB46" s="810"/>
      <c r="CC46" s="810"/>
      <c r="CD46" s="810"/>
      <c r="CE46" s="810"/>
      <c r="CF46" s="810"/>
      <c r="CG46" s="811"/>
      <c r="CH46" s="812"/>
      <c r="CI46" s="813"/>
      <c r="CJ46" s="813"/>
      <c r="CK46" s="813"/>
      <c r="CL46" s="814"/>
      <c r="CM46" s="812"/>
      <c r="CN46" s="813"/>
      <c r="CO46" s="813"/>
      <c r="CP46" s="813"/>
      <c r="CQ46" s="814"/>
      <c r="CR46" s="812"/>
      <c r="CS46" s="813"/>
      <c r="CT46" s="813"/>
      <c r="CU46" s="813"/>
      <c r="CV46" s="814"/>
      <c r="CW46" s="812"/>
      <c r="CX46" s="813"/>
      <c r="CY46" s="813"/>
      <c r="CZ46" s="813"/>
      <c r="DA46" s="814"/>
      <c r="DB46" s="812"/>
      <c r="DC46" s="813"/>
      <c r="DD46" s="813"/>
      <c r="DE46" s="813"/>
      <c r="DF46" s="814"/>
      <c r="DG46" s="812"/>
      <c r="DH46" s="813"/>
      <c r="DI46" s="813"/>
      <c r="DJ46" s="813"/>
      <c r="DK46" s="814"/>
      <c r="DL46" s="812"/>
      <c r="DM46" s="813"/>
      <c r="DN46" s="813"/>
      <c r="DO46" s="813"/>
      <c r="DP46" s="814"/>
      <c r="DQ46" s="812"/>
      <c r="DR46" s="813"/>
      <c r="DS46" s="813"/>
      <c r="DT46" s="813"/>
      <c r="DU46" s="814"/>
      <c r="DV46" s="809"/>
      <c r="DW46" s="810"/>
      <c r="DX46" s="810"/>
      <c r="DY46" s="810"/>
      <c r="DZ46" s="815"/>
      <c r="EA46" s="230"/>
    </row>
    <row r="47" spans="1:131" ht="26.25" customHeight="1" x14ac:dyDescent="0.15">
      <c r="A47" s="238">
        <v>20</v>
      </c>
      <c r="B47" s="816"/>
      <c r="C47" s="817"/>
      <c r="D47" s="817"/>
      <c r="E47" s="817"/>
      <c r="F47" s="817"/>
      <c r="G47" s="817"/>
      <c r="H47" s="817"/>
      <c r="I47" s="817"/>
      <c r="J47" s="817"/>
      <c r="K47" s="817"/>
      <c r="L47" s="817"/>
      <c r="M47" s="817"/>
      <c r="N47" s="817"/>
      <c r="O47" s="817"/>
      <c r="P47" s="818"/>
      <c r="Q47" s="819"/>
      <c r="R47" s="820"/>
      <c r="S47" s="820"/>
      <c r="T47" s="820"/>
      <c r="U47" s="820"/>
      <c r="V47" s="820"/>
      <c r="W47" s="820"/>
      <c r="X47" s="820"/>
      <c r="Y47" s="820"/>
      <c r="Z47" s="820"/>
      <c r="AA47" s="820"/>
      <c r="AB47" s="820"/>
      <c r="AC47" s="820"/>
      <c r="AD47" s="820"/>
      <c r="AE47" s="821"/>
      <c r="AF47" s="822"/>
      <c r="AG47" s="823"/>
      <c r="AH47" s="823"/>
      <c r="AI47" s="823"/>
      <c r="AJ47" s="824"/>
      <c r="AK47" s="870"/>
      <c r="AL47" s="866"/>
      <c r="AM47" s="866"/>
      <c r="AN47" s="866"/>
      <c r="AO47" s="866"/>
      <c r="AP47" s="866"/>
      <c r="AQ47" s="866"/>
      <c r="AR47" s="866"/>
      <c r="AS47" s="866"/>
      <c r="AT47" s="866"/>
      <c r="AU47" s="866"/>
      <c r="AV47" s="866"/>
      <c r="AW47" s="866"/>
      <c r="AX47" s="866"/>
      <c r="AY47" s="866"/>
      <c r="AZ47" s="867"/>
      <c r="BA47" s="867"/>
      <c r="BB47" s="867"/>
      <c r="BC47" s="867"/>
      <c r="BD47" s="867"/>
      <c r="BE47" s="868"/>
      <c r="BF47" s="868"/>
      <c r="BG47" s="868"/>
      <c r="BH47" s="868"/>
      <c r="BI47" s="869"/>
      <c r="BJ47" s="232"/>
      <c r="BK47" s="232"/>
      <c r="BL47" s="232"/>
      <c r="BM47" s="232"/>
      <c r="BN47" s="232"/>
      <c r="BO47" s="241"/>
      <c r="BP47" s="241"/>
      <c r="BQ47" s="238">
        <v>41</v>
      </c>
      <c r="BR47" s="239"/>
      <c r="BS47" s="809"/>
      <c r="BT47" s="810"/>
      <c r="BU47" s="810"/>
      <c r="BV47" s="810"/>
      <c r="BW47" s="810"/>
      <c r="BX47" s="810"/>
      <c r="BY47" s="810"/>
      <c r="BZ47" s="810"/>
      <c r="CA47" s="810"/>
      <c r="CB47" s="810"/>
      <c r="CC47" s="810"/>
      <c r="CD47" s="810"/>
      <c r="CE47" s="810"/>
      <c r="CF47" s="810"/>
      <c r="CG47" s="811"/>
      <c r="CH47" s="812"/>
      <c r="CI47" s="813"/>
      <c r="CJ47" s="813"/>
      <c r="CK47" s="813"/>
      <c r="CL47" s="814"/>
      <c r="CM47" s="812"/>
      <c r="CN47" s="813"/>
      <c r="CO47" s="813"/>
      <c r="CP47" s="813"/>
      <c r="CQ47" s="814"/>
      <c r="CR47" s="812"/>
      <c r="CS47" s="813"/>
      <c r="CT47" s="813"/>
      <c r="CU47" s="813"/>
      <c r="CV47" s="814"/>
      <c r="CW47" s="812"/>
      <c r="CX47" s="813"/>
      <c r="CY47" s="813"/>
      <c r="CZ47" s="813"/>
      <c r="DA47" s="814"/>
      <c r="DB47" s="812"/>
      <c r="DC47" s="813"/>
      <c r="DD47" s="813"/>
      <c r="DE47" s="813"/>
      <c r="DF47" s="814"/>
      <c r="DG47" s="812"/>
      <c r="DH47" s="813"/>
      <c r="DI47" s="813"/>
      <c r="DJ47" s="813"/>
      <c r="DK47" s="814"/>
      <c r="DL47" s="812"/>
      <c r="DM47" s="813"/>
      <c r="DN47" s="813"/>
      <c r="DO47" s="813"/>
      <c r="DP47" s="814"/>
      <c r="DQ47" s="812"/>
      <c r="DR47" s="813"/>
      <c r="DS47" s="813"/>
      <c r="DT47" s="813"/>
      <c r="DU47" s="814"/>
      <c r="DV47" s="809"/>
      <c r="DW47" s="810"/>
      <c r="DX47" s="810"/>
      <c r="DY47" s="810"/>
      <c r="DZ47" s="815"/>
      <c r="EA47" s="230"/>
    </row>
    <row r="48" spans="1:131" ht="26.25" customHeight="1" x14ac:dyDescent="0.15">
      <c r="A48" s="238">
        <v>21</v>
      </c>
      <c r="B48" s="816"/>
      <c r="C48" s="817"/>
      <c r="D48" s="817"/>
      <c r="E48" s="817"/>
      <c r="F48" s="817"/>
      <c r="G48" s="817"/>
      <c r="H48" s="817"/>
      <c r="I48" s="817"/>
      <c r="J48" s="817"/>
      <c r="K48" s="817"/>
      <c r="L48" s="817"/>
      <c r="M48" s="817"/>
      <c r="N48" s="817"/>
      <c r="O48" s="817"/>
      <c r="P48" s="818"/>
      <c r="Q48" s="819"/>
      <c r="R48" s="820"/>
      <c r="S48" s="820"/>
      <c r="T48" s="820"/>
      <c r="U48" s="820"/>
      <c r="V48" s="820"/>
      <c r="W48" s="820"/>
      <c r="X48" s="820"/>
      <c r="Y48" s="820"/>
      <c r="Z48" s="820"/>
      <c r="AA48" s="820"/>
      <c r="AB48" s="820"/>
      <c r="AC48" s="820"/>
      <c r="AD48" s="820"/>
      <c r="AE48" s="821"/>
      <c r="AF48" s="822"/>
      <c r="AG48" s="823"/>
      <c r="AH48" s="823"/>
      <c r="AI48" s="823"/>
      <c r="AJ48" s="824"/>
      <c r="AK48" s="870"/>
      <c r="AL48" s="866"/>
      <c r="AM48" s="866"/>
      <c r="AN48" s="866"/>
      <c r="AO48" s="866"/>
      <c r="AP48" s="866"/>
      <c r="AQ48" s="866"/>
      <c r="AR48" s="866"/>
      <c r="AS48" s="866"/>
      <c r="AT48" s="866"/>
      <c r="AU48" s="866"/>
      <c r="AV48" s="866"/>
      <c r="AW48" s="866"/>
      <c r="AX48" s="866"/>
      <c r="AY48" s="866"/>
      <c r="AZ48" s="867"/>
      <c r="BA48" s="867"/>
      <c r="BB48" s="867"/>
      <c r="BC48" s="867"/>
      <c r="BD48" s="867"/>
      <c r="BE48" s="868"/>
      <c r="BF48" s="868"/>
      <c r="BG48" s="868"/>
      <c r="BH48" s="868"/>
      <c r="BI48" s="869"/>
      <c r="BJ48" s="232"/>
      <c r="BK48" s="232"/>
      <c r="BL48" s="232"/>
      <c r="BM48" s="232"/>
      <c r="BN48" s="232"/>
      <c r="BO48" s="241"/>
      <c r="BP48" s="241"/>
      <c r="BQ48" s="238">
        <v>42</v>
      </c>
      <c r="BR48" s="239"/>
      <c r="BS48" s="809"/>
      <c r="BT48" s="810"/>
      <c r="BU48" s="810"/>
      <c r="BV48" s="810"/>
      <c r="BW48" s="810"/>
      <c r="BX48" s="810"/>
      <c r="BY48" s="810"/>
      <c r="BZ48" s="810"/>
      <c r="CA48" s="810"/>
      <c r="CB48" s="810"/>
      <c r="CC48" s="810"/>
      <c r="CD48" s="810"/>
      <c r="CE48" s="810"/>
      <c r="CF48" s="810"/>
      <c r="CG48" s="811"/>
      <c r="CH48" s="812"/>
      <c r="CI48" s="813"/>
      <c r="CJ48" s="813"/>
      <c r="CK48" s="813"/>
      <c r="CL48" s="814"/>
      <c r="CM48" s="812"/>
      <c r="CN48" s="813"/>
      <c r="CO48" s="813"/>
      <c r="CP48" s="813"/>
      <c r="CQ48" s="814"/>
      <c r="CR48" s="812"/>
      <c r="CS48" s="813"/>
      <c r="CT48" s="813"/>
      <c r="CU48" s="813"/>
      <c r="CV48" s="814"/>
      <c r="CW48" s="812"/>
      <c r="CX48" s="813"/>
      <c r="CY48" s="813"/>
      <c r="CZ48" s="813"/>
      <c r="DA48" s="814"/>
      <c r="DB48" s="812"/>
      <c r="DC48" s="813"/>
      <c r="DD48" s="813"/>
      <c r="DE48" s="813"/>
      <c r="DF48" s="814"/>
      <c r="DG48" s="812"/>
      <c r="DH48" s="813"/>
      <c r="DI48" s="813"/>
      <c r="DJ48" s="813"/>
      <c r="DK48" s="814"/>
      <c r="DL48" s="812"/>
      <c r="DM48" s="813"/>
      <c r="DN48" s="813"/>
      <c r="DO48" s="813"/>
      <c r="DP48" s="814"/>
      <c r="DQ48" s="812"/>
      <c r="DR48" s="813"/>
      <c r="DS48" s="813"/>
      <c r="DT48" s="813"/>
      <c r="DU48" s="814"/>
      <c r="DV48" s="809"/>
      <c r="DW48" s="810"/>
      <c r="DX48" s="810"/>
      <c r="DY48" s="810"/>
      <c r="DZ48" s="815"/>
      <c r="EA48" s="230"/>
    </row>
    <row r="49" spans="1:131" ht="26.25" customHeight="1" x14ac:dyDescent="0.15">
      <c r="A49" s="238">
        <v>22</v>
      </c>
      <c r="B49" s="816"/>
      <c r="C49" s="817"/>
      <c r="D49" s="817"/>
      <c r="E49" s="817"/>
      <c r="F49" s="817"/>
      <c r="G49" s="817"/>
      <c r="H49" s="817"/>
      <c r="I49" s="817"/>
      <c r="J49" s="817"/>
      <c r="K49" s="817"/>
      <c r="L49" s="817"/>
      <c r="M49" s="817"/>
      <c r="N49" s="817"/>
      <c r="O49" s="817"/>
      <c r="P49" s="818"/>
      <c r="Q49" s="819"/>
      <c r="R49" s="820"/>
      <c r="S49" s="820"/>
      <c r="T49" s="820"/>
      <c r="U49" s="820"/>
      <c r="V49" s="820"/>
      <c r="W49" s="820"/>
      <c r="X49" s="820"/>
      <c r="Y49" s="820"/>
      <c r="Z49" s="820"/>
      <c r="AA49" s="820"/>
      <c r="AB49" s="820"/>
      <c r="AC49" s="820"/>
      <c r="AD49" s="820"/>
      <c r="AE49" s="821"/>
      <c r="AF49" s="822"/>
      <c r="AG49" s="823"/>
      <c r="AH49" s="823"/>
      <c r="AI49" s="823"/>
      <c r="AJ49" s="824"/>
      <c r="AK49" s="870"/>
      <c r="AL49" s="866"/>
      <c r="AM49" s="866"/>
      <c r="AN49" s="866"/>
      <c r="AO49" s="866"/>
      <c r="AP49" s="866"/>
      <c r="AQ49" s="866"/>
      <c r="AR49" s="866"/>
      <c r="AS49" s="866"/>
      <c r="AT49" s="866"/>
      <c r="AU49" s="866"/>
      <c r="AV49" s="866"/>
      <c r="AW49" s="866"/>
      <c r="AX49" s="866"/>
      <c r="AY49" s="866"/>
      <c r="AZ49" s="867"/>
      <c r="BA49" s="867"/>
      <c r="BB49" s="867"/>
      <c r="BC49" s="867"/>
      <c r="BD49" s="867"/>
      <c r="BE49" s="868"/>
      <c r="BF49" s="868"/>
      <c r="BG49" s="868"/>
      <c r="BH49" s="868"/>
      <c r="BI49" s="869"/>
      <c r="BJ49" s="232"/>
      <c r="BK49" s="232"/>
      <c r="BL49" s="232"/>
      <c r="BM49" s="232"/>
      <c r="BN49" s="232"/>
      <c r="BO49" s="241"/>
      <c r="BP49" s="241"/>
      <c r="BQ49" s="238">
        <v>43</v>
      </c>
      <c r="BR49" s="239"/>
      <c r="BS49" s="809"/>
      <c r="BT49" s="810"/>
      <c r="BU49" s="810"/>
      <c r="BV49" s="810"/>
      <c r="BW49" s="810"/>
      <c r="BX49" s="810"/>
      <c r="BY49" s="810"/>
      <c r="BZ49" s="810"/>
      <c r="CA49" s="810"/>
      <c r="CB49" s="810"/>
      <c r="CC49" s="810"/>
      <c r="CD49" s="810"/>
      <c r="CE49" s="810"/>
      <c r="CF49" s="810"/>
      <c r="CG49" s="811"/>
      <c r="CH49" s="812"/>
      <c r="CI49" s="813"/>
      <c r="CJ49" s="813"/>
      <c r="CK49" s="813"/>
      <c r="CL49" s="814"/>
      <c r="CM49" s="812"/>
      <c r="CN49" s="813"/>
      <c r="CO49" s="813"/>
      <c r="CP49" s="813"/>
      <c r="CQ49" s="814"/>
      <c r="CR49" s="812"/>
      <c r="CS49" s="813"/>
      <c r="CT49" s="813"/>
      <c r="CU49" s="813"/>
      <c r="CV49" s="814"/>
      <c r="CW49" s="812"/>
      <c r="CX49" s="813"/>
      <c r="CY49" s="813"/>
      <c r="CZ49" s="813"/>
      <c r="DA49" s="814"/>
      <c r="DB49" s="812"/>
      <c r="DC49" s="813"/>
      <c r="DD49" s="813"/>
      <c r="DE49" s="813"/>
      <c r="DF49" s="814"/>
      <c r="DG49" s="812"/>
      <c r="DH49" s="813"/>
      <c r="DI49" s="813"/>
      <c r="DJ49" s="813"/>
      <c r="DK49" s="814"/>
      <c r="DL49" s="812"/>
      <c r="DM49" s="813"/>
      <c r="DN49" s="813"/>
      <c r="DO49" s="813"/>
      <c r="DP49" s="814"/>
      <c r="DQ49" s="812"/>
      <c r="DR49" s="813"/>
      <c r="DS49" s="813"/>
      <c r="DT49" s="813"/>
      <c r="DU49" s="814"/>
      <c r="DV49" s="809"/>
      <c r="DW49" s="810"/>
      <c r="DX49" s="810"/>
      <c r="DY49" s="810"/>
      <c r="DZ49" s="815"/>
      <c r="EA49" s="230"/>
    </row>
    <row r="50" spans="1:131" ht="26.25" customHeight="1" x14ac:dyDescent="0.15">
      <c r="A50" s="238">
        <v>23</v>
      </c>
      <c r="B50" s="816"/>
      <c r="C50" s="817"/>
      <c r="D50" s="817"/>
      <c r="E50" s="817"/>
      <c r="F50" s="817"/>
      <c r="G50" s="817"/>
      <c r="H50" s="817"/>
      <c r="I50" s="817"/>
      <c r="J50" s="817"/>
      <c r="K50" s="817"/>
      <c r="L50" s="817"/>
      <c r="M50" s="817"/>
      <c r="N50" s="817"/>
      <c r="O50" s="817"/>
      <c r="P50" s="818"/>
      <c r="Q50" s="871"/>
      <c r="R50" s="872"/>
      <c r="S50" s="872"/>
      <c r="T50" s="872"/>
      <c r="U50" s="872"/>
      <c r="V50" s="872"/>
      <c r="W50" s="872"/>
      <c r="X50" s="872"/>
      <c r="Y50" s="872"/>
      <c r="Z50" s="872"/>
      <c r="AA50" s="872"/>
      <c r="AB50" s="872"/>
      <c r="AC50" s="872"/>
      <c r="AD50" s="872"/>
      <c r="AE50" s="873"/>
      <c r="AF50" s="822"/>
      <c r="AG50" s="823"/>
      <c r="AH50" s="823"/>
      <c r="AI50" s="823"/>
      <c r="AJ50" s="824"/>
      <c r="AK50" s="875"/>
      <c r="AL50" s="872"/>
      <c r="AM50" s="872"/>
      <c r="AN50" s="872"/>
      <c r="AO50" s="872"/>
      <c r="AP50" s="872"/>
      <c r="AQ50" s="872"/>
      <c r="AR50" s="872"/>
      <c r="AS50" s="872"/>
      <c r="AT50" s="872"/>
      <c r="AU50" s="872"/>
      <c r="AV50" s="872"/>
      <c r="AW50" s="872"/>
      <c r="AX50" s="872"/>
      <c r="AY50" s="872"/>
      <c r="AZ50" s="874"/>
      <c r="BA50" s="874"/>
      <c r="BB50" s="874"/>
      <c r="BC50" s="874"/>
      <c r="BD50" s="874"/>
      <c r="BE50" s="868"/>
      <c r="BF50" s="868"/>
      <c r="BG50" s="868"/>
      <c r="BH50" s="868"/>
      <c r="BI50" s="869"/>
      <c r="BJ50" s="232"/>
      <c r="BK50" s="232"/>
      <c r="BL50" s="232"/>
      <c r="BM50" s="232"/>
      <c r="BN50" s="232"/>
      <c r="BO50" s="241"/>
      <c r="BP50" s="241"/>
      <c r="BQ50" s="238">
        <v>44</v>
      </c>
      <c r="BR50" s="239"/>
      <c r="BS50" s="809"/>
      <c r="BT50" s="810"/>
      <c r="BU50" s="810"/>
      <c r="BV50" s="810"/>
      <c r="BW50" s="810"/>
      <c r="BX50" s="810"/>
      <c r="BY50" s="810"/>
      <c r="BZ50" s="810"/>
      <c r="CA50" s="810"/>
      <c r="CB50" s="810"/>
      <c r="CC50" s="810"/>
      <c r="CD50" s="810"/>
      <c r="CE50" s="810"/>
      <c r="CF50" s="810"/>
      <c r="CG50" s="811"/>
      <c r="CH50" s="812"/>
      <c r="CI50" s="813"/>
      <c r="CJ50" s="813"/>
      <c r="CK50" s="813"/>
      <c r="CL50" s="814"/>
      <c r="CM50" s="812"/>
      <c r="CN50" s="813"/>
      <c r="CO50" s="813"/>
      <c r="CP50" s="813"/>
      <c r="CQ50" s="814"/>
      <c r="CR50" s="812"/>
      <c r="CS50" s="813"/>
      <c r="CT50" s="813"/>
      <c r="CU50" s="813"/>
      <c r="CV50" s="814"/>
      <c r="CW50" s="812"/>
      <c r="CX50" s="813"/>
      <c r="CY50" s="813"/>
      <c r="CZ50" s="813"/>
      <c r="DA50" s="814"/>
      <c r="DB50" s="812"/>
      <c r="DC50" s="813"/>
      <c r="DD50" s="813"/>
      <c r="DE50" s="813"/>
      <c r="DF50" s="814"/>
      <c r="DG50" s="812"/>
      <c r="DH50" s="813"/>
      <c r="DI50" s="813"/>
      <c r="DJ50" s="813"/>
      <c r="DK50" s="814"/>
      <c r="DL50" s="812"/>
      <c r="DM50" s="813"/>
      <c r="DN50" s="813"/>
      <c r="DO50" s="813"/>
      <c r="DP50" s="814"/>
      <c r="DQ50" s="812"/>
      <c r="DR50" s="813"/>
      <c r="DS50" s="813"/>
      <c r="DT50" s="813"/>
      <c r="DU50" s="814"/>
      <c r="DV50" s="809"/>
      <c r="DW50" s="810"/>
      <c r="DX50" s="810"/>
      <c r="DY50" s="810"/>
      <c r="DZ50" s="815"/>
      <c r="EA50" s="230"/>
    </row>
    <row r="51" spans="1:131" ht="26.25" customHeight="1" x14ac:dyDescent="0.15">
      <c r="A51" s="238">
        <v>24</v>
      </c>
      <c r="B51" s="816"/>
      <c r="C51" s="817"/>
      <c r="D51" s="817"/>
      <c r="E51" s="817"/>
      <c r="F51" s="817"/>
      <c r="G51" s="817"/>
      <c r="H51" s="817"/>
      <c r="I51" s="817"/>
      <c r="J51" s="817"/>
      <c r="K51" s="817"/>
      <c r="L51" s="817"/>
      <c r="M51" s="817"/>
      <c r="N51" s="817"/>
      <c r="O51" s="817"/>
      <c r="P51" s="818"/>
      <c r="Q51" s="871"/>
      <c r="R51" s="872"/>
      <c r="S51" s="872"/>
      <c r="T51" s="872"/>
      <c r="U51" s="872"/>
      <c r="V51" s="872"/>
      <c r="W51" s="872"/>
      <c r="X51" s="872"/>
      <c r="Y51" s="872"/>
      <c r="Z51" s="872"/>
      <c r="AA51" s="872"/>
      <c r="AB51" s="872"/>
      <c r="AC51" s="872"/>
      <c r="AD51" s="872"/>
      <c r="AE51" s="873"/>
      <c r="AF51" s="822"/>
      <c r="AG51" s="823"/>
      <c r="AH51" s="823"/>
      <c r="AI51" s="823"/>
      <c r="AJ51" s="824"/>
      <c r="AK51" s="875"/>
      <c r="AL51" s="872"/>
      <c r="AM51" s="872"/>
      <c r="AN51" s="872"/>
      <c r="AO51" s="872"/>
      <c r="AP51" s="872"/>
      <c r="AQ51" s="872"/>
      <c r="AR51" s="872"/>
      <c r="AS51" s="872"/>
      <c r="AT51" s="872"/>
      <c r="AU51" s="872"/>
      <c r="AV51" s="872"/>
      <c r="AW51" s="872"/>
      <c r="AX51" s="872"/>
      <c r="AY51" s="872"/>
      <c r="AZ51" s="874"/>
      <c r="BA51" s="874"/>
      <c r="BB51" s="874"/>
      <c r="BC51" s="874"/>
      <c r="BD51" s="874"/>
      <c r="BE51" s="868"/>
      <c r="BF51" s="868"/>
      <c r="BG51" s="868"/>
      <c r="BH51" s="868"/>
      <c r="BI51" s="869"/>
      <c r="BJ51" s="232"/>
      <c r="BK51" s="232"/>
      <c r="BL51" s="232"/>
      <c r="BM51" s="232"/>
      <c r="BN51" s="232"/>
      <c r="BO51" s="241"/>
      <c r="BP51" s="241"/>
      <c r="BQ51" s="238">
        <v>45</v>
      </c>
      <c r="BR51" s="239"/>
      <c r="BS51" s="809"/>
      <c r="BT51" s="810"/>
      <c r="BU51" s="810"/>
      <c r="BV51" s="810"/>
      <c r="BW51" s="810"/>
      <c r="BX51" s="810"/>
      <c r="BY51" s="810"/>
      <c r="BZ51" s="810"/>
      <c r="CA51" s="810"/>
      <c r="CB51" s="810"/>
      <c r="CC51" s="810"/>
      <c r="CD51" s="810"/>
      <c r="CE51" s="810"/>
      <c r="CF51" s="810"/>
      <c r="CG51" s="811"/>
      <c r="CH51" s="812"/>
      <c r="CI51" s="813"/>
      <c r="CJ51" s="813"/>
      <c r="CK51" s="813"/>
      <c r="CL51" s="814"/>
      <c r="CM51" s="812"/>
      <c r="CN51" s="813"/>
      <c r="CO51" s="813"/>
      <c r="CP51" s="813"/>
      <c r="CQ51" s="814"/>
      <c r="CR51" s="812"/>
      <c r="CS51" s="813"/>
      <c r="CT51" s="813"/>
      <c r="CU51" s="813"/>
      <c r="CV51" s="814"/>
      <c r="CW51" s="812"/>
      <c r="CX51" s="813"/>
      <c r="CY51" s="813"/>
      <c r="CZ51" s="813"/>
      <c r="DA51" s="814"/>
      <c r="DB51" s="812"/>
      <c r="DC51" s="813"/>
      <c r="DD51" s="813"/>
      <c r="DE51" s="813"/>
      <c r="DF51" s="814"/>
      <c r="DG51" s="812"/>
      <c r="DH51" s="813"/>
      <c r="DI51" s="813"/>
      <c r="DJ51" s="813"/>
      <c r="DK51" s="814"/>
      <c r="DL51" s="812"/>
      <c r="DM51" s="813"/>
      <c r="DN51" s="813"/>
      <c r="DO51" s="813"/>
      <c r="DP51" s="814"/>
      <c r="DQ51" s="812"/>
      <c r="DR51" s="813"/>
      <c r="DS51" s="813"/>
      <c r="DT51" s="813"/>
      <c r="DU51" s="814"/>
      <c r="DV51" s="809"/>
      <c r="DW51" s="810"/>
      <c r="DX51" s="810"/>
      <c r="DY51" s="810"/>
      <c r="DZ51" s="815"/>
      <c r="EA51" s="230"/>
    </row>
    <row r="52" spans="1:131" ht="26.25" customHeight="1" x14ac:dyDescent="0.15">
      <c r="A52" s="238">
        <v>25</v>
      </c>
      <c r="B52" s="816"/>
      <c r="C52" s="817"/>
      <c r="D52" s="817"/>
      <c r="E52" s="817"/>
      <c r="F52" s="817"/>
      <c r="G52" s="817"/>
      <c r="H52" s="817"/>
      <c r="I52" s="817"/>
      <c r="J52" s="817"/>
      <c r="K52" s="817"/>
      <c r="L52" s="817"/>
      <c r="M52" s="817"/>
      <c r="N52" s="817"/>
      <c r="O52" s="817"/>
      <c r="P52" s="818"/>
      <c r="Q52" s="871"/>
      <c r="R52" s="872"/>
      <c r="S52" s="872"/>
      <c r="T52" s="872"/>
      <c r="U52" s="872"/>
      <c r="V52" s="872"/>
      <c r="W52" s="872"/>
      <c r="X52" s="872"/>
      <c r="Y52" s="872"/>
      <c r="Z52" s="872"/>
      <c r="AA52" s="872"/>
      <c r="AB52" s="872"/>
      <c r="AC52" s="872"/>
      <c r="AD52" s="872"/>
      <c r="AE52" s="873"/>
      <c r="AF52" s="822"/>
      <c r="AG52" s="823"/>
      <c r="AH52" s="823"/>
      <c r="AI52" s="823"/>
      <c r="AJ52" s="824"/>
      <c r="AK52" s="875"/>
      <c r="AL52" s="872"/>
      <c r="AM52" s="872"/>
      <c r="AN52" s="872"/>
      <c r="AO52" s="872"/>
      <c r="AP52" s="872"/>
      <c r="AQ52" s="872"/>
      <c r="AR52" s="872"/>
      <c r="AS52" s="872"/>
      <c r="AT52" s="872"/>
      <c r="AU52" s="872"/>
      <c r="AV52" s="872"/>
      <c r="AW52" s="872"/>
      <c r="AX52" s="872"/>
      <c r="AY52" s="872"/>
      <c r="AZ52" s="874"/>
      <c r="BA52" s="874"/>
      <c r="BB52" s="874"/>
      <c r="BC52" s="874"/>
      <c r="BD52" s="874"/>
      <c r="BE52" s="868"/>
      <c r="BF52" s="868"/>
      <c r="BG52" s="868"/>
      <c r="BH52" s="868"/>
      <c r="BI52" s="869"/>
      <c r="BJ52" s="232"/>
      <c r="BK52" s="232"/>
      <c r="BL52" s="232"/>
      <c r="BM52" s="232"/>
      <c r="BN52" s="232"/>
      <c r="BO52" s="241"/>
      <c r="BP52" s="241"/>
      <c r="BQ52" s="238">
        <v>46</v>
      </c>
      <c r="BR52" s="239"/>
      <c r="BS52" s="809"/>
      <c r="BT52" s="810"/>
      <c r="BU52" s="810"/>
      <c r="BV52" s="810"/>
      <c r="BW52" s="810"/>
      <c r="BX52" s="810"/>
      <c r="BY52" s="810"/>
      <c r="BZ52" s="810"/>
      <c r="CA52" s="810"/>
      <c r="CB52" s="810"/>
      <c r="CC52" s="810"/>
      <c r="CD52" s="810"/>
      <c r="CE52" s="810"/>
      <c r="CF52" s="810"/>
      <c r="CG52" s="811"/>
      <c r="CH52" s="812"/>
      <c r="CI52" s="813"/>
      <c r="CJ52" s="813"/>
      <c r="CK52" s="813"/>
      <c r="CL52" s="814"/>
      <c r="CM52" s="812"/>
      <c r="CN52" s="813"/>
      <c r="CO52" s="813"/>
      <c r="CP52" s="813"/>
      <c r="CQ52" s="814"/>
      <c r="CR52" s="812"/>
      <c r="CS52" s="813"/>
      <c r="CT52" s="813"/>
      <c r="CU52" s="813"/>
      <c r="CV52" s="814"/>
      <c r="CW52" s="812"/>
      <c r="CX52" s="813"/>
      <c r="CY52" s="813"/>
      <c r="CZ52" s="813"/>
      <c r="DA52" s="814"/>
      <c r="DB52" s="812"/>
      <c r="DC52" s="813"/>
      <c r="DD52" s="813"/>
      <c r="DE52" s="813"/>
      <c r="DF52" s="814"/>
      <c r="DG52" s="812"/>
      <c r="DH52" s="813"/>
      <c r="DI52" s="813"/>
      <c r="DJ52" s="813"/>
      <c r="DK52" s="814"/>
      <c r="DL52" s="812"/>
      <c r="DM52" s="813"/>
      <c r="DN52" s="813"/>
      <c r="DO52" s="813"/>
      <c r="DP52" s="814"/>
      <c r="DQ52" s="812"/>
      <c r="DR52" s="813"/>
      <c r="DS52" s="813"/>
      <c r="DT52" s="813"/>
      <c r="DU52" s="814"/>
      <c r="DV52" s="809"/>
      <c r="DW52" s="810"/>
      <c r="DX52" s="810"/>
      <c r="DY52" s="810"/>
      <c r="DZ52" s="815"/>
      <c r="EA52" s="230"/>
    </row>
    <row r="53" spans="1:131" ht="26.25" customHeight="1" x14ac:dyDescent="0.15">
      <c r="A53" s="238">
        <v>26</v>
      </c>
      <c r="B53" s="816"/>
      <c r="C53" s="817"/>
      <c r="D53" s="817"/>
      <c r="E53" s="817"/>
      <c r="F53" s="817"/>
      <c r="G53" s="817"/>
      <c r="H53" s="817"/>
      <c r="I53" s="817"/>
      <c r="J53" s="817"/>
      <c r="K53" s="817"/>
      <c r="L53" s="817"/>
      <c r="M53" s="817"/>
      <c r="N53" s="817"/>
      <c r="O53" s="817"/>
      <c r="P53" s="818"/>
      <c r="Q53" s="871"/>
      <c r="R53" s="872"/>
      <c r="S53" s="872"/>
      <c r="T53" s="872"/>
      <c r="U53" s="872"/>
      <c r="V53" s="872"/>
      <c r="W53" s="872"/>
      <c r="X53" s="872"/>
      <c r="Y53" s="872"/>
      <c r="Z53" s="872"/>
      <c r="AA53" s="872"/>
      <c r="AB53" s="872"/>
      <c r="AC53" s="872"/>
      <c r="AD53" s="872"/>
      <c r="AE53" s="873"/>
      <c r="AF53" s="822"/>
      <c r="AG53" s="823"/>
      <c r="AH53" s="823"/>
      <c r="AI53" s="823"/>
      <c r="AJ53" s="824"/>
      <c r="AK53" s="875"/>
      <c r="AL53" s="872"/>
      <c r="AM53" s="872"/>
      <c r="AN53" s="872"/>
      <c r="AO53" s="872"/>
      <c r="AP53" s="872"/>
      <c r="AQ53" s="872"/>
      <c r="AR53" s="872"/>
      <c r="AS53" s="872"/>
      <c r="AT53" s="872"/>
      <c r="AU53" s="872"/>
      <c r="AV53" s="872"/>
      <c r="AW53" s="872"/>
      <c r="AX53" s="872"/>
      <c r="AY53" s="872"/>
      <c r="AZ53" s="874"/>
      <c r="BA53" s="874"/>
      <c r="BB53" s="874"/>
      <c r="BC53" s="874"/>
      <c r="BD53" s="874"/>
      <c r="BE53" s="868"/>
      <c r="BF53" s="868"/>
      <c r="BG53" s="868"/>
      <c r="BH53" s="868"/>
      <c r="BI53" s="869"/>
      <c r="BJ53" s="232"/>
      <c r="BK53" s="232"/>
      <c r="BL53" s="232"/>
      <c r="BM53" s="232"/>
      <c r="BN53" s="232"/>
      <c r="BO53" s="241"/>
      <c r="BP53" s="241"/>
      <c r="BQ53" s="238">
        <v>47</v>
      </c>
      <c r="BR53" s="239"/>
      <c r="BS53" s="809"/>
      <c r="BT53" s="810"/>
      <c r="BU53" s="810"/>
      <c r="BV53" s="810"/>
      <c r="BW53" s="810"/>
      <c r="BX53" s="810"/>
      <c r="BY53" s="810"/>
      <c r="BZ53" s="810"/>
      <c r="CA53" s="810"/>
      <c r="CB53" s="810"/>
      <c r="CC53" s="810"/>
      <c r="CD53" s="810"/>
      <c r="CE53" s="810"/>
      <c r="CF53" s="810"/>
      <c r="CG53" s="811"/>
      <c r="CH53" s="812"/>
      <c r="CI53" s="813"/>
      <c r="CJ53" s="813"/>
      <c r="CK53" s="813"/>
      <c r="CL53" s="814"/>
      <c r="CM53" s="812"/>
      <c r="CN53" s="813"/>
      <c r="CO53" s="813"/>
      <c r="CP53" s="813"/>
      <c r="CQ53" s="814"/>
      <c r="CR53" s="812"/>
      <c r="CS53" s="813"/>
      <c r="CT53" s="813"/>
      <c r="CU53" s="813"/>
      <c r="CV53" s="814"/>
      <c r="CW53" s="812"/>
      <c r="CX53" s="813"/>
      <c r="CY53" s="813"/>
      <c r="CZ53" s="813"/>
      <c r="DA53" s="814"/>
      <c r="DB53" s="812"/>
      <c r="DC53" s="813"/>
      <c r="DD53" s="813"/>
      <c r="DE53" s="813"/>
      <c r="DF53" s="814"/>
      <c r="DG53" s="812"/>
      <c r="DH53" s="813"/>
      <c r="DI53" s="813"/>
      <c r="DJ53" s="813"/>
      <c r="DK53" s="814"/>
      <c r="DL53" s="812"/>
      <c r="DM53" s="813"/>
      <c r="DN53" s="813"/>
      <c r="DO53" s="813"/>
      <c r="DP53" s="814"/>
      <c r="DQ53" s="812"/>
      <c r="DR53" s="813"/>
      <c r="DS53" s="813"/>
      <c r="DT53" s="813"/>
      <c r="DU53" s="814"/>
      <c r="DV53" s="809"/>
      <c r="DW53" s="810"/>
      <c r="DX53" s="810"/>
      <c r="DY53" s="810"/>
      <c r="DZ53" s="815"/>
      <c r="EA53" s="230"/>
    </row>
    <row r="54" spans="1:131" ht="26.25" customHeight="1" x14ac:dyDescent="0.15">
      <c r="A54" s="238">
        <v>27</v>
      </c>
      <c r="B54" s="816"/>
      <c r="C54" s="817"/>
      <c r="D54" s="817"/>
      <c r="E54" s="817"/>
      <c r="F54" s="817"/>
      <c r="G54" s="817"/>
      <c r="H54" s="817"/>
      <c r="I54" s="817"/>
      <c r="J54" s="817"/>
      <c r="K54" s="817"/>
      <c r="L54" s="817"/>
      <c r="M54" s="817"/>
      <c r="N54" s="817"/>
      <c r="O54" s="817"/>
      <c r="P54" s="818"/>
      <c r="Q54" s="871"/>
      <c r="R54" s="872"/>
      <c r="S54" s="872"/>
      <c r="T54" s="872"/>
      <c r="U54" s="872"/>
      <c r="V54" s="872"/>
      <c r="W54" s="872"/>
      <c r="X54" s="872"/>
      <c r="Y54" s="872"/>
      <c r="Z54" s="872"/>
      <c r="AA54" s="872"/>
      <c r="AB54" s="872"/>
      <c r="AC54" s="872"/>
      <c r="AD54" s="872"/>
      <c r="AE54" s="873"/>
      <c r="AF54" s="822"/>
      <c r="AG54" s="823"/>
      <c r="AH54" s="823"/>
      <c r="AI54" s="823"/>
      <c r="AJ54" s="824"/>
      <c r="AK54" s="875"/>
      <c r="AL54" s="872"/>
      <c r="AM54" s="872"/>
      <c r="AN54" s="872"/>
      <c r="AO54" s="872"/>
      <c r="AP54" s="872"/>
      <c r="AQ54" s="872"/>
      <c r="AR54" s="872"/>
      <c r="AS54" s="872"/>
      <c r="AT54" s="872"/>
      <c r="AU54" s="872"/>
      <c r="AV54" s="872"/>
      <c r="AW54" s="872"/>
      <c r="AX54" s="872"/>
      <c r="AY54" s="872"/>
      <c r="AZ54" s="874"/>
      <c r="BA54" s="874"/>
      <c r="BB54" s="874"/>
      <c r="BC54" s="874"/>
      <c r="BD54" s="874"/>
      <c r="BE54" s="868"/>
      <c r="BF54" s="868"/>
      <c r="BG54" s="868"/>
      <c r="BH54" s="868"/>
      <c r="BI54" s="869"/>
      <c r="BJ54" s="232"/>
      <c r="BK54" s="232"/>
      <c r="BL54" s="232"/>
      <c r="BM54" s="232"/>
      <c r="BN54" s="232"/>
      <c r="BO54" s="241"/>
      <c r="BP54" s="241"/>
      <c r="BQ54" s="238">
        <v>48</v>
      </c>
      <c r="BR54" s="239"/>
      <c r="BS54" s="809"/>
      <c r="BT54" s="810"/>
      <c r="BU54" s="810"/>
      <c r="BV54" s="810"/>
      <c r="BW54" s="810"/>
      <c r="BX54" s="810"/>
      <c r="BY54" s="810"/>
      <c r="BZ54" s="810"/>
      <c r="CA54" s="810"/>
      <c r="CB54" s="810"/>
      <c r="CC54" s="810"/>
      <c r="CD54" s="810"/>
      <c r="CE54" s="810"/>
      <c r="CF54" s="810"/>
      <c r="CG54" s="811"/>
      <c r="CH54" s="812"/>
      <c r="CI54" s="813"/>
      <c r="CJ54" s="813"/>
      <c r="CK54" s="813"/>
      <c r="CL54" s="814"/>
      <c r="CM54" s="812"/>
      <c r="CN54" s="813"/>
      <c r="CO54" s="813"/>
      <c r="CP54" s="813"/>
      <c r="CQ54" s="814"/>
      <c r="CR54" s="812"/>
      <c r="CS54" s="813"/>
      <c r="CT54" s="813"/>
      <c r="CU54" s="813"/>
      <c r="CV54" s="814"/>
      <c r="CW54" s="812"/>
      <c r="CX54" s="813"/>
      <c r="CY54" s="813"/>
      <c r="CZ54" s="813"/>
      <c r="DA54" s="814"/>
      <c r="DB54" s="812"/>
      <c r="DC54" s="813"/>
      <c r="DD54" s="813"/>
      <c r="DE54" s="813"/>
      <c r="DF54" s="814"/>
      <c r="DG54" s="812"/>
      <c r="DH54" s="813"/>
      <c r="DI54" s="813"/>
      <c r="DJ54" s="813"/>
      <c r="DK54" s="814"/>
      <c r="DL54" s="812"/>
      <c r="DM54" s="813"/>
      <c r="DN54" s="813"/>
      <c r="DO54" s="813"/>
      <c r="DP54" s="814"/>
      <c r="DQ54" s="812"/>
      <c r="DR54" s="813"/>
      <c r="DS54" s="813"/>
      <c r="DT54" s="813"/>
      <c r="DU54" s="814"/>
      <c r="DV54" s="809"/>
      <c r="DW54" s="810"/>
      <c r="DX54" s="810"/>
      <c r="DY54" s="810"/>
      <c r="DZ54" s="815"/>
      <c r="EA54" s="230"/>
    </row>
    <row r="55" spans="1:131" ht="26.25" customHeight="1" x14ac:dyDescent="0.15">
      <c r="A55" s="238">
        <v>28</v>
      </c>
      <c r="B55" s="816"/>
      <c r="C55" s="817"/>
      <c r="D55" s="817"/>
      <c r="E55" s="817"/>
      <c r="F55" s="817"/>
      <c r="G55" s="817"/>
      <c r="H55" s="817"/>
      <c r="I55" s="817"/>
      <c r="J55" s="817"/>
      <c r="K55" s="817"/>
      <c r="L55" s="817"/>
      <c r="M55" s="817"/>
      <c r="N55" s="817"/>
      <c r="O55" s="817"/>
      <c r="P55" s="818"/>
      <c r="Q55" s="871"/>
      <c r="R55" s="872"/>
      <c r="S55" s="872"/>
      <c r="T55" s="872"/>
      <c r="U55" s="872"/>
      <c r="V55" s="872"/>
      <c r="W55" s="872"/>
      <c r="X55" s="872"/>
      <c r="Y55" s="872"/>
      <c r="Z55" s="872"/>
      <c r="AA55" s="872"/>
      <c r="AB55" s="872"/>
      <c r="AC55" s="872"/>
      <c r="AD55" s="872"/>
      <c r="AE55" s="873"/>
      <c r="AF55" s="822"/>
      <c r="AG55" s="823"/>
      <c r="AH55" s="823"/>
      <c r="AI55" s="823"/>
      <c r="AJ55" s="824"/>
      <c r="AK55" s="875"/>
      <c r="AL55" s="872"/>
      <c r="AM55" s="872"/>
      <c r="AN55" s="872"/>
      <c r="AO55" s="872"/>
      <c r="AP55" s="872"/>
      <c r="AQ55" s="872"/>
      <c r="AR55" s="872"/>
      <c r="AS55" s="872"/>
      <c r="AT55" s="872"/>
      <c r="AU55" s="872"/>
      <c r="AV55" s="872"/>
      <c r="AW55" s="872"/>
      <c r="AX55" s="872"/>
      <c r="AY55" s="872"/>
      <c r="AZ55" s="874"/>
      <c r="BA55" s="874"/>
      <c r="BB55" s="874"/>
      <c r="BC55" s="874"/>
      <c r="BD55" s="874"/>
      <c r="BE55" s="868"/>
      <c r="BF55" s="868"/>
      <c r="BG55" s="868"/>
      <c r="BH55" s="868"/>
      <c r="BI55" s="869"/>
      <c r="BJ55" s="232"/>
      <c r="BK55" s="232"/>
      <c r="BL55" s="232"/>
      <c r="BM55" s="232"/>
      <c r="BN55" s="232"/>
      <c r="BO55" s="241"/>
      <c r="BP55" s="241"/>
      <c r="BQ55" s="238">
        <v>49</v>
      </c>
      <c r="BR55" s="239"/>
      <c r="BS55" s="809"/>
      <c r="BT55" s="810"/>
      <c r="BU55" s="810"/>
      <c r="BV55" s="810"/>
      <c r="BW55" s="810"/>
      <c r="BX55" s="810"/>
      <c r="BY55" s="810"/>
      <c r="BZ55" s="810"/>
      <c r="CA55" s="810"/>
      <c r="CB55" s="810"/>
      <c r="CC55" s="810"/>
      <c r="CD55" s="810"/>
      <c r="CE55" s="810"/>
      <c r="CF55" s="810"/>
      <c r="CG55" s="811"/>
      <c r="CH55" s="812"/>
      <c r="CI55" s="813"/>
      <c r="CJ55" s="813"/>
      <c r="CK55" s="813"/>
      <c r="CL55" s="814"/>
      <c r="CM55" s="812"/>
      <c r="CN55" s="813"/>
      <c r="CO55" s="813"/>
      <c r="CP55" s="813"/>
      <c r="CQ55" s="814"/>
      <c r="CR55" s="812"/>
      <c r="CS55" s="813"/>
      <c r="CT55" s="813"/>
      <c r="CU55" s="813"/>
      <c r="CV55" s="814"/>
      <c r="CW55" s="812"/>
      <c r="CX55" s="813"/>
      <c r="CY55" s="813"/>
      <c r="CZ55" s="813"/>
      <c r="DA55" s="814"/>
      <c r="DB55" s="812"/>
      <c r="DC55" s="813"/>
      <c r="DD55" s="813"/>
      <c r="DE55" s="813"/>
      <c r="DF55" s="814"/>
      <c r="DG55" s="812"/>
      <c r="DH55" s="813"/>
      <c r="DI55" s="813"/>
      <c r="DJ55" s="813"/>
      <c r="DK55" s="814"/>
      <c r="DL55" s="812"/>
      <c r="DM55" s="813"/>
      <c r="DN55" s="813"/>
      <c r="DO55" s="813"/>
      <c r="DP55" s="814"/>
      <c r="DQ55" s="812"/>
      <c r="DR55" s="813"/>
      <c r="DS55" s="813"/>
      <c r="DT55" s="813"/>
      <c r="DU55" s="814"/>
      <c r="DV55" s="809"/>
      <c r="DW55" s="810"/>
      <c r="DX55" s="810"/>
      <c r="DY55" s="810"/>
      <c r="DZ55" s="815"/>
      <c r="EA55" s="230"/>
    </row>
    <row r="56" spans="1:131" ht="26.25" customHeight="1" x14ac:dyDescent="0.15">
      <c r="A56" s="238">
        <v>29</v>
      </c>
      <c r="B56" s="816"/>
      <c r="C56" s="817"/>
      <c r="D56" s="817"/>
      <c r="E56" s="817"/>
      <c r="F56" s="817"/>
      <c r="G56" s="817"/>
      <c r="H56" s="817"/>
      <c r="I56" s="817"/>
      <c r="J56" s="817"/>
      <c r="K56" s="817"/>
      <c r="L56" s="817"/>
      <c r="M56" s="817"/>
      <c r="N56" s="817"/>
      <c r="O56" s="817"/>
      <c r="P56" s="818"/>
      <c r="Q56" s="871"/>
      <c r="R56" s="872"/>
      <c r="S56" s="872"/>
      <c r="T56" s="872"/>
      <c r="U56" s="872"/>
      <c r="V56" s="872"/>
      <c r="W56" s="872"/>
      <c r="X56" s="872"/>
      <c r="Y56" s="872"/>
      <c r="Z56" s="872"/>
      <c r="AA56" s="872"/>
      <c r="AB56" s="872"/>
      <c r="AC56" s="872"/>
      <c r="AD56" s="872"/>
      <c r="AE56" s="873"/>
      <c r="AF56" s="822"/>
      <c r="AG56" s="823"/>
      <c r="AH56" s="823"/>
      <c r="AI56" s="823"/>
      <c r="AJ56" s="824"/>
      <c r="AK56" s="875"/>
      <c r="AL56" s="872"/>
      <c r="AM56" s="872"/>
      <c r="AN56" s="872"/>
      <c r="AO56" s="872"/>
      <c r="AP56" s="872"/>
      <c r="AQ56" s="872"/>
      <c r="AR56" s="872"/>
      <c r="AS56" s="872"/>
      <c r="AT56" s="872"/>
      <c r="AU56" s="872"/>
      <c r="AV56" s="872"/>
      <c r="AW56" s="872"/>
      <c r="AX56" s="872"/>
      <c r="AY56" s="872"/>
      <c r="AZ56" s="874"/>
      <c r="BA56" s="874"/>
      <c r="BB56" s="874"/>
      <c r="BC56" s="874"/>
      <c r="BD56" s="874"/>
      <c r="BE56" s="868"/>
      <c r="BF56" s="868"/>
      <c r="BG56" s="868"/>
      <c r="BH56" s="868"/>
      <c r="BI56" s="869"/>
      <c r="BJ56" s="232"/>
      <c r="BK56" s="232"/>
      <c r="BL56" s="232"/>
      <c r="BM56" s="232"/>
      <c r="BN56" s="232"/>
      <c r="BO56" s="241"/>
      <c r="BP56" s="241"/>
      <c r="BQ56" s="238">
        <v>50</v>
      </c>
      <c r="BR56" s="239"/>
      <c r="BS56" s="809"/>
      <c r="BT56" s="810"/>
      <c r="BU56" s="810"/>
      <c r="BV56" s="810"/>
      <c r="BW56" s="810"/>
      <c r="BX56" s="810"/>
      <c r="BY56" s="810"/>
      <c r="BZ56" s="810"/>
      <c r="CA56" s="810"/>
      <c r="CB56" s="810"/>
      <c r="CC56" s="810"/>
      <c r="CD56" s="810"/>
      <c r="CE56" s="810"/>
      <c r="CF56" s="810"/>
      <c r="CG56" s="811"/>
      <c r="CH56" s="812"/>
      <c r="CI56" s="813"/>
      <c r="CJ56" s="813"/>
      <c r="CK56" s="813"/>
      <c r="CL56" s="814"/>
      <c r="CM56" s="812"/>
      <c r="CN56" s="813"/>
      <c r="CO56" s="813"/>
      <c r="CP56" s="813"/>
      <c r="CQ56" s="814"/>
      <c r="CR56" s="812"/>
      <c r="CS56" s="813"/>
      <c r="CT56" s="813"/>
      <c r="CU56" s="813"/>
      <c r="CV56" s="814"/>
      <c r="CW56" s="812"/>
      <c r="CX56" s="813"/>
      <c r="CY56" s="813"/>
      <c r="CZ56" s="813"/>
      <c r="DA56" s="814"/>
      <c r="DB56" s="812"/>
      <c r="DC56" s="813"/>
      <c r="DD56" s="813"/>
      <c r="DE56" s="813"/>
      <c r="DF56" s="814"/>
      <c r="DG56" s="812"/>
      <c r="DH56" s="813"/>
      <c r="DI56" s="813"/>
      <c r="DJ56" s="813"/>
      <c r="DK56" s="814"/>
      <c r="DL56" s="812"/>
      <c r="DM56" s="813"/>
      <c r="DN56" s="813"/>
      <c r="DO56" s="813"/>
      <c r="DP56" s="814"/>
      <c r="DQ56" s="812"/>
      <c r="DR56" s="813"/>
      <c r="DS56" s="813"/>
      <c r="DT56" s="813"/>
      <c r="DU56" s="814"/>
      <c r="DV56" s="809"/>
      <c r="DW56" s="810"/>
      <c r="DX56" s="810"/>
      <c r="DY56" s="810"/>
      <c r="DZ56" s="815"/>
      <c r="EA56" s="230"/>
    </row>
    <row r="57" spans="1:131" ht="26.25" customHeight="1" x14ac:dyDescent="0.15">
      <c r="A57" s="238">
        <v>30</v>
      </c>
      <c r="B57" s="816"/>
      <c r="C57" s="817"/>
      <c r="D57" s="817"/>
      <c r="E57" s="817"/>
      <c r="F57" s="817"/>
      <c r="G57" s="817"/>
      <c r="H57" s="817"/>
      <c r="I57" s="817"/>
      <c r="J57" s="817"/>
      <c r="K57" s="817"/>
      <c r="L57" s="817"/>
      <c r="M57" s="817"/>
      <c r="N57" s="817"/>
      <c r="O57" s="817"/>
      <c r="P57" s="818"/>
      <c r="Q57" s="871"/>
      <c r="R57" s="872"/>
      <c r="S57" s="872"/>
      <c r="T57" s="872"/>
      <c r="U57" s="872"/>
      <c r="V57" s="872"/>
      <c r="W57" s="872"/>
      <c r="X57" s="872"/>
      <c r="Y57" s="872"/>
      <c r="Z57" s="872"/>
      <c r="AA57" s="872"/>
      <c r="AB57" s="872"/>
      <c r="AC57" s="872"/>
      <c r="AD57" s="872"/>
      <c r="AE57" s="873"/>
      <c r="AF57" s="822"/>
      <c r="AG57" s="823"/>
      <c r="AH57" s="823"/>
      <c r="AI57" s="823"/>
      <c r="AJ57" s="824"/>
      <c r="AK57" s="875"/>
      <c r="AL57" s="872"/>
      <c r="AM57" s="872"/>
      <c r="AN57" s="872"/>
      <c r="AO57" s="872"/>
      <c r="AP57" s="872"/>
      <c r="AQ57" s="872"/>
      <c r="AR57" s="872"/>
      <c r="AS57" s="872"/>
      <c r="AT57" s="872"/>
      <c r="AU57" s="872"/>
      <c r="AV57" s="872"/>
      <c r="AW57" s="872"/>
      <c r="AX57" s="872"/>
      <c r="AY57" s="872"/>
      <c r="AZ57" s="874"/>
      <c r="BA57" s="874"/>
      <c r="BB57" s="874"/>
      <c r="BC57" s="874"/>
      <c r="BD57" s="874"/>
      <c r="BE57" s="868"/>
      <c r="BF57" s="868"/>
      <c r="BG57" s="868"/>
      <c r="BH57" s="868"/>
      <c r="BI57" s="869"/>
      <c r="BJ57" s="232"/>
      <c r="BK57" s="232"/>
      <c r="BL57" s="232"/>
      <c r="BM57" s="232"/>
      <c r="BN57" s="232"/>
      <c r="BO57" s="241"/>
      <c r="BP57" s="241"/>
      <c r="BQ57" s="238">
        <v>51</v>
      </c>
      <c r="BR57" s="239"/>
      <c r="BS57" s="809"/>
      <c r="BT57" s="810"/>
      <c r="BU57" s="810"/>
      <c r="BV57" s="810"/>
      <c r="BW57" s="810"/>
      <c r="BX57" s="810"/>
      <c r="BY57" s="810"/>
      <c r="BZ57" s="810"/>
      <c r="CA57" s="810"/>
      <c r="CB57" s="810"/>
      <c r="CC57" s="810"/>
      <c r="CD57" s="810"/>
      <c r="CE57" s="810"/>
      <c r="CF57" s="810"/>
      <c r="CG57" s="811"/>
      <c r="CH57" s="812"/>
      <c r="CI57" s="813"/>
      <c r="CJ57" s="813"/>
      <c r="CK57" s="813"/>
      <c r="CL57" s="814"/>
      <c r="CM57" s="812"/>
      <c r="CN57" s="813"/>
      <c r="CO57" s="813"/>
      <c r="CP57" s="813"/>
      <c r="CQ57" s="814"/>
      <c r="CR57" s="812"/>
      <c r="CS57" s="813"/>
      <c r="CT57" s="813"/>
      <c r="CU57" s="813"/>
      <c r="CV57" s="814"/>
      <c r="CW57" s="812"/>
      <c r="CX57" s="813"/>
      <c r="CY57" s="813"/>
      <c r="CZ57" s="813"/>
      <c r="DA57" s="814"/>
      <c r="DB57" s="812"/>
      <c r="DC57" s="813"/>
      <c r="DD57" s="813"/>
      <c r="DE57" s="813"/>
      <c r="DF57" s="814"/>
      <c r="DG57" s="812"/>
      <c r="DH57" s="813"/>
      <c r="DI57" s="813"/>
      <c r="DJ57" s="813"/>
      <c r="DK57" s="814"/>
      <c r="DL57" s="812"/>
      <c r="DM57" s="813"/>
      <c r="DN57" s="813"/>
      <c r="DO57" s="813"/>
      <c r="DP57" s="814"/>
      <c r="DQ57" s="812"/>
      <c r="DR57" s="813"/>
      <c r="DS57" s="813"/>
      <c r="DT57" s="813"/>
      <c r="DU57" s="814"/>
      <c r="DV57" s="809"/>
      <c r="DW57" s="810"/>
      <c r="DX57" s="810"/>
      <c r="DY57" s="810"/>
      <c r="DZ57" s="815"/>
      <c r="EA57" s="230"/>
    </row>
    <row r="58" spans="1:131" ht="26.25" customHeight="1" x14ac:dyDescent="0.15">
      <c r="A58" s="238">
        <v>31</v>
      </c>
      <c r="B58" s="816"/>
      <c r="C58" s="817"/>
      <c r="D58" s="817"/>
      <c r="E58" s="817"/>
      <c r="F58" s="817"/>
      <c r="G58" s="817"/>
      <c r="H58" s="817"/>
      <c r="I58" s="817"/>
      <c r="J58" s="817"/>
      <c r="K58" s="817"/>
      <c r="L58" s="817"/>
      <c r="M58" s="817"/>
      <c r="N58" s="817"/>
      <c r="O58" s="817"/>
      <c r="P58" s="818"/>
      <c r="Q58" s="871"/>
      <c r="R58" s="872"/>
      <c r="S58" s="872"/>
      <c r="T58" s="872"/>
      <c r="U58" s="872"/>
      <c r="V58" s="872"/>
      <c r="W58" s="872"/>
      <c r="X58" s="872"/>
      <c r="Y58" s="872"/>
      <c r="Z58" s="872"/>
      <c r="AA58" s="872"/>
      <c r="AB58" s="872"/>
      <c r="AC58" s="872"/>
      <c r="AD58" s="872"/>
      <c r="AE58" s="873"/>
      <c r="AF58" s="822"/>
      <c r="AG58" s="823"/>
      <c r="AH58" s="823"/>
      <c r="AI58" s="823"/>
      <c r="AJ58" s="824"/>
      <c r="AK58" s="875"/>
      <c r="AL58" s="872"/>
      <c r="AM58" s="872"/>
      <c r="AN58" s="872"/>
      <c r="AO58" s="872"/>
      <c r="AP58" s="872"/>
      <c r="AQ58" s="872"/>
      <c r="AR58" s="872"/>
      <c r="AS58" s="872"/>
      <c r="AT58" s="872"/>
      <c r="AU58" s="872"/>
      <c r="AV58" s="872"/>
      <c r="AW58" s="872"/>
      <c r="AX58" s="872"/>
      <c r="AY58" s="872"/>
      <c r="AZ58" s="874"/>
      <c r="BA58" s="874"/>
      <c r="BB58" s="874"/>
      <c r="BC58" s="874"/>
      <c r="BD58" s="874"/>
      <c r="BE58" s="868"/>
      <c r="BF58" s="868"/>
      <c r="BG58" s="868"/>
      <c r="BH58" s="868"/>
      <c r="BI58" s="869"/>
      <c r="BJ58" s="232"/>
      <c r="BK58" s="232"/>
      <c r="BL58" s="232"/>
      <c r="BM58" s="232"/>
      <c r="BN58" s="232"/>
      <c r="BO58" s="241"/>
      <c r="BP58" s="241"/>
      <c r="BQ58" s="238">
        <v>52</v>
      </c>
      <c r="BR58" s="239"/>
      <c r="BS58" s="809"/>
      <c r="BT58" s="810"/>
      <c r="BU58" s="810"/>
      <c r="BV58" s="810"/>
      <c r="BW58" s="810"/>
      <c r="BX58" s="810"/>
      <c r="BY58" s="810"/>
      <c r="BZ58" s="810"/>
      <c r="CA58" s="810"/>
      <c r="CB58" s="810"/>
      <c r="CC58" s="810"/>
      <c r="CD58" s="810"/>
      <c r="CE58" s="810"/>
      <c r="CF58" s="810"/>
      <c r="CG58" s="811"/>
      <c r="CH58" s="812"/>
      <c r="CI58" s="813"/>
      <c r="CJ58" s="813"/>
      <c r="CK58" s="813"/>
      <c r="CL58" s="814"/>
      <c r="CM58" s="812"/>
      <c r="CN58" s="813"/>
      <c r="CO58" s="813"/>
      <c r="CP58" s="813"/>
      <c r="CQ58" s="814"/>
      <c r="CR58" s="812"/>
      <c r="CS58" s="813"/>
      <c r="CT58" s="813"/>
      <c r="CU58" s="813"/>
      <c r="CV58" s="814"/>
      <c r="CW58" s="812"/>
      <c r="CX58" s="813"/>
      <c r="CY58" s="813"/>
      <c r="CZ58" s="813"/>
      <c r="DA58" s="814"/>
      <c r="DB58" s="812"/>
      <c r="DC58" s="813"/>
      <c r="DD58" s="813"/>
      <c r="DE58" s="813"/>
      <c r="DF58" s="814"/>
      <c r="DG58" s="812"/>
      <c r="DH58" s="813"/>
      <c r="DI58" s="813"/>
      <c r="DJ58" s="813"/>
      <c r="DK58" s="814"/>
      <c r="DL58" s="812"/>
      <c r="DM58" s="813"/>
      <c r="DN58" s="813"/>
      <c r="DO58" s="813"/>
      <c r="DP58" s="814"/>
      <c r="DQ58" s="812"/>
      <c r="DR58" s="813"/>
      <c r="DS58" s="813"/>
      <c r="DT58" s="813"/>
      <c r="DU58" s="814"/>
      <c r="DV58" s="809"/>
      <c r="DW58" s="810"/>
      <c r="DX58" s="810"/>
      <c r="DY58" s="810"/>
      <c r="DZ58" s="815"/>
      <c r="EA58" s="230"/>
    </row>
    <row r="59" spans="1:131" ht="26.25" customHeight="1" x14ac:dyDescent="0.15">
      <c r="A59" s="238">
        <v>32</v>
      </c>
      <c r="B59" s="816"/>
      <c r="C59" s="817"/>
      <c r="D59" s="817"/>
      <c r="E59" s="817"/>
      <c r="F59" s="817"/>
      <c r="G59" s="817"/>
      <c r="H59" s="817"/>
      <c r="I59" s="817"/>
      <c r="J59" s="817"/>
      <c r="K59" s="817"/>
      <c r="L59" s="817"/>
      <c r="M59" s="817"/>
      <c r="N59" s="817"/>
      <c r="O59" s="817"/>
      <c r="P59" s="818"/>
      <c r="Q59" s="871"/>
      <c r="R59" s="872"/>
      <c r="S59" s="872"/>
      <c r="T59" s="872"/>
      <c r="U59" s="872"/>
      <c r="V59" s="872"/>
      <c r="W59" s="872"/>
      <c r="X59" s="872"/>
      <c r="Y59" s="872"/>
      <c r="Z59" s="872"/>
      <c r="AA59" s="872"/>
      <c r="AB59" s="872"/>
      <c r="AC59" s="872"/>
      <c r="AD59" s="872"/>
      <c r="AE59" s="873"/>
      <c r="AF59" s="822"/>
      <c r="AG59" s="823"/>
      <c r="AH59" s="823"/>
      <c r="AI59" s="823"/>
      <c r="AJ59" s="824"/>
      <c r="AK59" s="875"/>
      <c r="AL59" s="872"/>
      <c r="AM59" s="872"/>
      <c r="AN59" s="872"/>
      <c r="AO59" s="872"/>
      <c r="AP59" s="872"/>
      <c r="AQ59" s="872"/>
      <c r="AR59" s="872"/>
      <c r="AS59" s="872"/>
      <c r="AT59" s="872"/>
      <c r="AU59" s="872"/>
      <c r="AV59" s="872"/>
      <c r="AW59" s="872"/>
      <c r="AX59" s="872"/>
      <c r="AY59" s="872"/>
      <c r="AZ59" s="874"/>
      <c r="BA59" s="874"/>
      <c r="BB59" s="874"/>
      <c r="BC59" s="874"/>
      <c r="BD59" s="874"/>
      <c r="BE59" s="868"/>
      <c r="BF59" s="868"/>
      <c r="BG59" s="868"/>
      <c r="BH59" s="868"/>
      <c r="BI59" s="869"/>
      <c r="BJ59" s="232"/>
      <c r="BK59" s="232"/>
      <c r="BL59" s="232"/>
      <c r="BM59" s="232"/>
      <c r="BN59" s="232"/>
      <c r="BO59" s="241"/>
      <c r="BP59" s="241"/>
      <c r="BQ59" s="238">
        <v>53</v>
      </c>
      <c r="BR59" s="239"/>
      <c r="BS59" s="809"/>
      <c r="BT59" s="810"/>
      <c r="BU59" s="810"/>
      <c r="BV59" s="810"/>
      <c r="BW59" s="810"/>
      <c r="BX59" s="810"/>
      <c r="BY59" s="810"/>
      <c r="BZ59" s="810"/>
      <c r="CA59" s="810"/>
      <c r="CB59" s="810"/>
      <c r="CC59" s="810"/>
      <c r="CD59" s="810"/>
      <c r="CE59" s="810"/>
      <c r="CF59" s="810"/>
      <c r="CG59" s="811"/>
      <c r="CH59" s="812"/>
      <c r="CI59" s="813"/>
      <c r="CJ59" s="813"/>
      <c r="CK59" s="813"/>
      <c r="CL59" s="814"/>
      <c r="CM59" s="812"/>
      <c r="CN59" s="813"/>
      <c r="CO59" s="813"/>
      <c r="CP59" s="813"/>
      <c r="CQ59" s="814"/>
      <c r="CR59" s="812"/>
      <c r="CS59" s="813"/>
      <c r="CT59" s="813"/>
      <c r="CU59" s="813"/>
      <c r="CV59" s="814"/>
      <c r="CW59" s="812"/>
      <c r="CX59" s="813"/>
      <c r="CY59" s="813"/>
      <c r="CZ59" s="813"/>
      <c r="DA59" s="814"/>
      <c r="DB59" s="812"/>
      <c r="DC59" s="813"/>
      <c r="DD59" s="813"/>
      <c r="DE59" s="813"/>
      <c r="DF59" s="814"/>
      <c r="DG59" s="812"/>
      <c r="DH59" s="813"/>
      <c r="DI59" s="813"/>
      <c r="DJ59" s="813"/>
      <c r="DK59" s="814"/>
      <c r="DL59" s="812"/>
      <c r="DM59" s="813"/>
      <c r="DN59" s="813"/>
      <c r="DO59" s="813"/>
      <c r="DP59" s="814"/>
      <c r="DQ59" s="812"/>
      <c r="DR59" s="813"/>
      <c r="DS59" s="813"/>
      <c r="DT59" s="813"/>
      <c r="DU59" s="814"/>
      <c r="DV59" s="809"/>
      <c r="DW59" s="810"/>
      <c r="DX59" s="810"/>
      <c r="DY59" s="810"/>
      <c r="DZ59" s="815"/>
      <c r="EA59" s="230"/>
    </row>
    <row r="60" spans="1:131" ht="26.25" customHeight="1" x14ac:dyDescent="0.15">
      <c r="A60" s="238">
        <v>33</v>
      </c>
      <c r="B60" s="816"/>
      <c r="C60" s="817"/>
      <c r="D60" s="817"/>
      <c r="E60" s="817"/>
      <c r="F60" s="817"/>
      <c r="G60" s="817"/>
      <c r="H60" s="817"/>
      <c r="I60" s="817"/>
      <c r="J60" s="817"/>
      <c r="K60" s="817"/>
      <c r="L60" s="817"/>
      <c r="M60" s="817"/>
      <c r="N60" s="817"/>
      <c r="O60" s="817"/>
      <c r="P60" s="818"/>
      <c r="Q60" s="871"/>
      <c r="R60" s="872"/>
      <c r="S60" s="872"/>
      <c r="T60" s="872"/>
      <c r="U60" s="872"/>
      <c r="V60" s="872"/>
      <c r="W60" s="872"/>
      <c r="X60" s="872"/>
      <c r="Y60" s="872"/>
      <c r="Z60" s="872"/>
      <c r="AA60" s="872"/>
      <c r="AB60" s="872"/>
      <c r="AC60" s="872"/>
      <c r="AD60" s="872"/>
      <c r="AE60" s="873"/>
      <c r="AF60" s="822"/>
      <c r="AG60" s="823"/>
      <c r="AH60" s="823"/>
      <c r="AI60" s="823"/>
      <c r="AJ60" s="824"/>
      <c r="AK60" s="875"/>
      <c r="AL60" s="872"/>
      <c r="AM60" s="872"/>
      <c r="AN60" s="872"/>
      <c r="AO60" s="872"/>
      <c r="AP60" s="872"/>
      <c r="AQ60" s="872"/>
      <c r="AR60" s="872"/>
      <c r="AS60" s="872"/>
      <c r="AT60" s="872"/>
      <c r="AU60" s="872"/>
      <c r="AV60" s="872"/>
      <c r="AW60" s="872"/>
      <c r="AX60" s="872"/>
      <c r="AY60" s="872"/>
      <c r="AZ60" s="874"/>
      <c r="BA60" s="874"/>
      <c r="BB60" s="874"/>
      <c r="BC60" s="874"/>
      <c r="BD60" s="874"/>
      <c r="BE60" s="868"/>
      <c r="BF60" s="868"/>
      <c r="BG60" s="868"/>
      <c r="BH60" s="868"/>
      <c r="BI60" s="869"/>
      <c r="BJ60" s="232"/>
      <c r="BK60" s="232"/>
      <c r="BL60" s="232"/>
      <c r="BM60" s="232"/>
      <c r="BN60" s="232"/>
      <c r="BO60" s="241"/>
      <c r="BP60" s="241"/>
      <c r="BQ60" s="238">
        <v>54</v>
      </c>
      <c r="BR60" s="239"/>
      <c r="BS60" s="809"/>
      <c r="BT60" s="810"/>
      <c r="BU60" s="810"/>
      <c r="BV60" s="810"/>
      <c r="BW60" s="810"/>
      <c r="BX60" s="810"/>
      <c r="BY60" s="810"/>
      <c r="BZ60" s="810"/>
      <c r="CA60" s="810"/>
      <c r="CB60" s="810"/>
      <c r="CC60" s="810"/>
      <c r="CD60" s="810"/>
      <c r="CE60" s="810"/>
      <c r="CF60" s="810"/>
      <c r="CG60" s="811"/>
      <c r="CH60" s="812"/>
      <c r="CI60" s="813"/>
      <c r="CJ60" s="813"/>
      <c r="CK60" s="813"/>
      <c r="CL60" s="814"/>
      <c r="CM60" s="812"/>
      <c r="CN60" s="813"/>
      <c r="CO60" s="813"/>
      <c r="CP60" s="813"/>
      <c r="CQ60" s="814"/>
      <c r="CR60" s="812"/>
      <c r="CS60" s="813"/>
      <c r="CT60" s="813"/>
      <c r="CU60" s="813"/>
      <c r="CV60" s="814"/>
      <c r="CW60" s="812"/>
      <c r="CX60" s="813"/>
      <c r="CY60" s="813"/>
      <c r="CZ60" s="813"/>
      <c r="DA60" s="814"/>
      <c r="DB60" s="812"/>
      <c r="DC60" s="813"/>
      <c r="DD60" s="813"/>
      <c r="DE60" s="813"/>
      <c r="DF60" s="814"/>
      <c r="DG60" s="812"/>
      <c r="DH60" s="813"/>
      <c r="DI60" s="813"/>
      <c r="DJ60" s="813"/>
      <c r="DK60" s="814"/>
      <c r="DL60" s="812"/>
      <c r="DM60" s="813"/>
      <c r="DN60" s="813"/>
      <c r="DO60" s="813"/>
      <c r="DP60" s="814"/>
      <c r="DQ60" s="812"/>
      <c r="DR60" s="813"/>
      <c r="DS60" s="813"/>
      <c r="DT60" s="813"/>
      <c r="DU60" s="814"/>
      <c r="DV60" s="809"/>
      <c r="DW60" s="810"/>
      <c r="DX60" s="810"/>
      <c r="DY60" s="810"/>
      <c r="DZ60" s="815"/>
      <c r="EA60" s="230"/>
    </row>
    <row r="61" spans="1:131" ht="26.25" customHeight="1" thickBot="1" x14ac:dyDescent="0.2">
      <c r="A61" s="238">
        <v>34</v>
      </c>
      <c r="B61" s="816"/>
      <c r="C61" s="817"/>
      <c r="D61" s="817"/>
      <c r="E61" s="817"/>
      <c r="F61" s="817"/>
      <c r="G61" s="817"/>
      <c r="H61" s="817"/>
      <c r="I61" s="817"/>
      <c r="J61" s="817"/>
      <c r="K61" s="817"/>
      <c r="L61" s="817"/>
      <c r="M61" s="817"/>
      <c r="N61" s="817"/>
      <c r="O61" s="817"/>
      <c r="P61" s="818"/>
      <c r="Q61" s="871"/>
      <c r="R61" s="872"/>
      <c r="S61" s="872"/>
      <c r="T61" s="872"/>
      <c r="U61" s="872"/>
      <c r="V61" s="872"/>
      <c r="W61" s="872"/>
      <c r="X61" s="872"/>
      <c r="Y61" s="872"/>
      <c r="Z61" s="872"/>
      <c r="AA61" s="872"/>
      <c r="AB61" s="872"/>
      <c r="AC61" s="872"/>
      <c r="AD61" s="872"/>
      <c r="AE61" s="873"/>
      <c r="AF61" s="822"/>
      <c r="AG61" s="823"/>
      <c r="AH61" s="823"/>
      <c r="AI61" s="823"/>
      <c r="AJ61" s="824"/>
      <c r="AK61" s="875"/>
      <c r="AL61" s="872"/>
      <c r="AM61" s="872"/>
      <c r="AN61" s="872"/>
      <c r="AO61" s="872"/>
      <c r="AP61" s="872"/>
      <c r="AQ61" s="872"/>
      <c r="AR61" s="872"/>
      <c r="AS61" s="872"/>
      <c r="AT61" s="872"/>
      <c r="AU61" s="872"/>
      <c r="AV61" s="872"/>
      <c r="AW61" s="872"/>
      <c r="AX61" s="872"/>
      <c r="AY61" s="872"/>
      <c r="AZ61" s="874"/>
      <c r="BA61" s="874"/>
      <c r="BB61" s="874"/>
      <c r="BC61" s="874"/>
      <c r="BD61" s="874"/>
      <c r="BE61" s="868"/>
      <c r="BF61" s="868"/>
      <c r="BG61" s="868"/>
      <c r="BH61" s="868"/>
      <c r="BI61" s="869"/>
      <c r="BJ61" s="232"/>
      <c r="BK61" s="232"/>
      <c r="BL61" s="232"/>
      <c r="BM61" s="232"/>
      <c r="BN61" s="232"/>
      <c r="BO61" s="241"/>
      <c r="BP61" s="241"/>
      <c r="BQ61" s="238">
        <v>55</v>
      </c>
      <c r="BR61" s="239"/>
      <c r="BS61" s="809"/>
      <c r="BT61" s="810"/>
      <c r="BU61" s="810"/>
      <c r="BV61" s="810"/>
      <c r="BW61" s="810"/>
      <c r="BX61" s="810"/>
      <c r="BY61" s="810"/>
      <c r="BZ61" s="810"/>
      <c r="CA61" s="810"/>
      <c r="CB61" s="810"/>
      <c r="CC61" s="810"/>
      <c r="CD61" s="810"/>
      <c r="CE61" s="810"/>
      <c r="CF61" s="810"/>
      <c r="CG61" s="811"/>
      <c r="CH61" s="812"/>
      <c r="CI61" s="813"/>
      <c r="CJ61" s="813"/>
      <c r="CK61" s="813"/>
      <c r="CL61" s="814"/>
      <c r="CM61" s="812"/>
      <c r="CN61" s="813"/>
      <c r="CO61" s="813"/>
      <c r="CP61" s="813"/>
      <c r="CQ61" s="814"/>
      <c r="CR61" s="812"/>
      <c r="CS61" s="813"/>
      <c r="CT61" s="813"/>
      <c r="CU61" s="813"/>
      <c r="CV61" s="814"/>
      <c r="CW61" s="812"/>
      <c r="CX61" s="813"/>
      <c r="CY61" s="813"/>
      <c r="CZ61" s="813"/>
      <c r="DA61" s="814"/>
      <c r="DB61" s="812"/>
      <c r="DC61" s="813"/>
      <c r="DD61" s="813"/>
      <c r="DE61" s="813"/>
      <c r="DF61" s="814"/>
      <c r="DG61" s="812"/>
      <c r="DH61" s="813"/>
      <c r="DI61" s="813"/>
      <c r="DJ61" s="813"/>
      <c r="DK61" s="814"/>
      <c r="DL61" s="812"/>
      <c r="DM61" s="813"/>
      <c r="DN61" s="813"/>
      <c r="DO61" s="813"/>
      <c r="DP61" s="814"/>
      <c r="DQ61" s="812"/>
      <c r="DR61" s="813"/>
      <c r="DS61" s="813"/>
      <c r="DT61" s="813"/>
      <c r="DU61" s="814"/>
      <c r="DV61" s="809"/>
      <c r="DW61" s="810"/>
      <c r="DX61" s="810"/>
      <c r="DY61" s="810"/>
      <c r="DZ61" s="815"/>
      <c r="EA61" s="230"/>
    </row>
    <row r="62" spans="1:131" ht="26.25" customHeight="1" x14ac:dyDescent="0.15">
      <c r="A62" s="238">
        <v>35</v>
      </c>
      <c r="B62" s="816"/>
      <c r="C62" s="817"/>
      <c r="D62" s="817"/>
      <c r="E62" s="817"/>
      <c r="F62" s="817"/>
      <c r="G62" s="817"/>
      <c r="H62" s="817"/>
      <c r="I62" s="817"/>
      <c r="J62" s="817"/>
      <c r="K62" s="817"/>
      <c r="L62" s="817"/>
      <c r="M62" s="817"/>
      <c r="N62" s="817"/>
      <c r="O62" s="817"/>
      <c r="P62" s="818"/>
      <c r="Q62" s="871"/>
      <c r="R62" s="872"/>
      <c r="S62" s="872"/>
      <c r="T62" s="872"/>
      <c r="U62" s="872"/>
      <c r="V62" s="872"/>
      <c r="W62" s="872"/>
      <c r="X62" s="872"/>
      <c r="Y62" s="872"/>
      <c r="Z62" s="872"/>
      <c r="AA62" s="872"/>
      <c r="AB62" s="872"/>
      <c r="AC62" s="872"/>
      <c r="AD62" s="872"/>
      <c r="AE62" s="873"/>
      <c r="AF62" s="822"/>
      <c r="AG62" s="823"/>
      <c r="AH62" s="823"/>
      <c r="AI62" s="823"/>
      <c r="AJ62" s="824"/>
      <c r="AK62" s="875"/>
      <c r="AL62" s="872"/>
      <c r="AM62" s="872"/>
      <c r="AN62" s="872"/>
      <c r="AO62" s="872"/>
      <c r="AP62" s="872"/>
      <c r="AQ62" s="872"/>
      <c r="AR62" s="872"/>
      <c r="AS62" s="872"/>
      <c r="AT62" s="872"/>
      <c r="AU62" s="872"/>
      <c r="AV62" s="872"/>
      <c r="AW62" s="872"/>
      <c r="AX62" s="872"/>
      <c r="AY62" s="872"/>
      <c r="AZ62" s="874"/>
      <c r="BA62" s="874"/>
      <c r="BB62" s="874"/>
      <c r="BC62" s="874"/>
      <c r="BD62" s="874"/>
      <c r="BE62" s="868"/>
      <c r="BF62" s="868"/>
      <c r="BG62" s="868"/>
      <c r="BH62" s="868"/>
      <c r="BI62" s="869"/>
      <c r="BJ62" s="883" t="s">
        <v>397</v>
      </c>
      <c r="BK62" s="842"/>
      <c r="BL62" s="842"/>
      <c r="BM62" s="842"/>
      <c r="BN62" s="843"/>
      <c r="BO62" s="241"/>
      <c r="BP62" s="241"/>
      <c r="BQ62" s="238">
        <v>56</v>
      </c>
      <c r="BR62" s="239"/>
      <c r="BS62" s="809"/>
      <c r="BT62" s="810"/>
      <c r="BU62" s="810"/>
      <c r="BV62" s="810"/>
      <c r="BW62" s="810"/>
      <c r="BX62" s="810"/>
      <c r="BY62" s="810"/>
      <c r="BZ62" s="810"/>
      <c r="CA62" s="810"/>
      <c r="CB62" s="810"/>
      <c r="CC62" s="810"/>
      <c r="CD62" s="810"/>
      <c r="CE62" s="810"/>
      <c r="CF62" s="810"/>
      <c r="CG62" s="811"/>
      <c r="CH62" s="812"/>
      <c r="CI62" s="813"/>
      <c r="CJ62" s="813"/>
      <c r="CK62" s="813"/>
      <c r="CL62" s="814"/>
      <c r="CM62" s="812"/>
      <c r="CN62" s="813"/>
      <c r="CO62" s="813"/>
      <c r="CP62" s="813"/>
      <c r="CQ62" s="814"/>
      <c r="CR62" s="812"/>
      <c r="CS62" s="813"/>
      <c r="CT62" s="813"/>
      <c r="CU62" s="813"/>
      <c r="CV62" s="814"/>
      <c r="CW62" s="812"/>
      <c r="CX62" s="813"/>
      <c r="CY62" s="813"/>
      <c r="CZ62" s="813"/>
      <c r="DA62" s="814"/>
      <c r="DB62" s="812"/>
      <c r="DC62" s="813"/>
      <c r="DD62" s="813"/>
      <c r="DE62" s="813"/>
      <c r="DF62" s="814"/>
      <c r="DG62" s="812"/>
      <c r="DH62" s="813"/>
      <c r="DI62" s="813"/>
      <c r="DJ62" s="813"/>
      <c r="DK62" s="814"/>
      <c r="DL62" s="812"/>
      <c r="DM62" s="813"/>
      <c r="DN62" s="813"/>
      <c r="DO62" s="813"/>
      <c r="DP62" s="814"/>
      <c r="DQ62" s="812"/>
      <c r="DR62" s="813"/>
      <c r="DS62" s="813"/>
      <c r="DT62" s="813"/>
      <c r="DU62" s="814"/>
      <c r="DV62" s="809"/>
      <c r="DW62" s="810"/>
      <c r="DX62" s="810"/>
      <c r="DY62" s="810"/>
      <c r="DZ62" s="815"/>
      <c r="EA62" s="230"/>
    </row>
    <row r="63" spans="1:131" ht="26.25" customHeight="1" thickBot="1" x14ac:dyDescent="0.2">
      <c r="A63" s="240" t="s">
        <v>376</v>
      </c>
      <c r="B63" s="825" t="s">
        <v>398</v>
      </c>
      <c r="C63" s="826"/>
      <c r="D63" s="826"/>
      <c r="E63" s="826"/>
      <c r="F63" s="826"/>
      <c r="G63" s="826"/>
      <c r="H63" s="826"/>
      <c r="I63" s="826"/>
      <c r="J63" s="826"/>
      <c r="K63" s="826"/>
      <c r="L63" s="826"/>
      <c r="M63" s="826"/>
      <c r="N63" s="826"/>
      <c r="O63" s="826"/>
      <c r="P63" s="827"/>
      <c r="Q63" s="876"/>
      <c r="R63" s="877"/>
      <c r="S63" s="877"/>
      <c r="T63" s="877"/>
      <c r="U63" s="877"/>
      <c r="V63" s="877"/>
      <c r="W63" s="877"/>
      <c r="X63" s="877"/>
      <c r="Y63" s="877"/>
      <c r="Z63" s="877"/>
      <c r="AA63" s="877"/>
      <c r="AB63" s="877"/>
      <c r="AC63" s="877"/>
      <c r="AD63" s="877"/>
      <c r="AE63" s="878"/>
      <c r="AF63" s="879">
        <v>464</v>
      </c>
      <c r="AG63" s="880"/>
      <c r="AH63" s="880"/>
      <c r="AI63" s="880"/>
      <c r="AJ63" s="881"/>
      <c r="AK63" s="882"/>
      <c r="AL63" s="877"/>
      <c r="AM63" s="877"/>
      <c r="AN63" s="877"/>
      <c r="AO63" s="877"/>
      <c r="AP63" s="880">
        <v>1506</v>
      </c>
      <c r="AQ63" s="880"/>
      <c r="AR63" s="880"/>
      <c r="AS63" s="880"/>
      <c r="AT63" s="880"/>
      <c r="AU63" s="880">
        <v>813</v>
      </c>
      <c r="AV63" s="880"/>
      <c r="AW63" s="880"/>
      <c r="AX63" s="880"/>
      <c r="AY63" s="880"/>
      <c r="AZ63" s="884"/>
      <c r="BA63" s="884"/>
      <c r="BB63" s="884"/>
      <c r="BC63" s="884"/>
      <c r="BD63" s="884"/>
      <c r="BE63" s="885"/>
      <c r="BF63" s="885"/>
      <c r="BG63" s="885"/>
      <c r="BH63" s="885"/>
      <c r="BI63" s="886"/>
      <c r="BJ63" s="887" t="s">
        <v>122</v>
      </c>
      <c r="BK63" s="888"/>
      <c r="BL63" s="888"/>
      <c r="BM63" s="888"/>
      <c r="BN63" s="889"/>
      <c r="BO63" s="241"/>
      <c r="BP63" s="241"/>
      <c r="BQ63" s="238">
        <v>57</v>
      </c>
      <c r="BR63" s="239"/>
      <c r="BS63" s="809"/>
      <c r="BT63" s="810"/>
      <c r="BU63" s="810"/>
      <c r="BV63" s="810"/>
      <c r="BW63" s="810"/>
      <c r="BX63" s="810"/>
      <c r="BY63" s="810"/>
      <c r="BZ63" s="810"/>
      <c r="CA63" s="810"/>
      <c r="CB63" s="810"/>
      <c r="CC63" s="810"/>
      <c r="CD63" s="810"/>
      <c r="CE63" s="810"/>
      <c r="CF63" s="810"/>
      <c r="CG63" s="811"/>
      <c r="CH63" s="812"/>
      <c r="CI63" s="813"/>
      <c r="CJ63" s="813"/>
      <c r="CK63" s="813"/>
      <c r="CL63" s="814"/>
      <c r="CM63" s="812"/>
      <c r="CN63" s="813"/>
      <c r="CO63" s="813"/>
      <c r="CP63" s="813"/>
      <c r="CQ63" s="814"/>
      <c r="CR63" s="812"/>
      <c r="CS63" s="813"/>
      <c r="CT63" s="813"/>
      <c r="CU63" s="813"/>
      <c r="CV63" s="814"/>
      <c r="CW63" s="812"/>
      <c r="CX63" s="813"/>
      <c r="CY63" s="813"/>
      <c r="CZ63" s="813"/>
      <c r="DA63" s="814"/>
      <c r="DB63" s="812"/>
      <c r="DC63" s="813"/>
      <c r="DD63" s="813"/>
      <c r="DE63" s="813"/>
      <c r="DF63" s="814"/>
      <c r="DG63" s="812"/>
      <c r="DH63" s="813"/>
      <c r="DI63" s="813"/>
      <c r="DJ63" s="813"/>
      <c r="DK63" s="814"/>
      <c r="DL63" s="812"/>
      <c r="DM63" s="813"/>
      <c r="DN63" s="813"/>
      <c r="DO63" s="813"/>
      <c r="DP63" s="814"/>
      <c r="DQ63" s="812"/>
      <c r="DR63" s="813"/>
      <c r="DS63" s="813"/>
      <c r="DT63" s="813"/>
      <c r="DU63" s="814"/>
      <c r="DV63" s="809"/>
      <c r="DW63" s="810"/>
      <c r="DX63" s="810"/>
      <c r="DY63" s="810"/>
      <c r="DZ63" s="815"/>
      <c r="EA63" s="230"/>
    </row>
    <row r="64" spans="1:131" ht="26.25" customHeight="1" x14ac:dyDescent="0.15">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809"/>
      <c r="BT64" s="810"/>
      <c r="BU64" s="810"/>
      <c r="BV64" s="810"/>
      <c r="BW64" s="810"/>
      <c r="BX64" s="810"/>
      <c r="BY64" s="810"/>
      <c r="BZ64" s="810"/>
      <c r="CA64" s="810"/>
      <c r="CB64" s="810"/>
      <c r="CC64" s="810"/>
      <c r="CD64" s="810"/>
      <c r="CE64" s="810"/>
      <c r="CF64" s="810"/>
      <c r="CG64" s="811"/>
      <c r="CH64" s="812"/>
      <c r="CI64" s="813"/>
      <c r="CJ64" s="813"/>
      <c r="CK64" s="813"/>
      <c r="CL64" s="814"/>
      <c r="CM64" s="812"/>
      <c r="CN64" s="813"/>
      <c r="CO64" s="813"/>
      <c r="CP64" s="813"/>
      <c r="CQ64" s="814"/>
      <c r="CR64" s="812"/>
      <c r="CS64" s="813"/>
      <c r="CT64" s="813"/>
      <c r="CU64" s="813"/>
      <c r="CV64" s="814"/>
      <c r="CW64" s="812"/>
      <c r="CX64" s="813"/>
      <c r="CY64" s="813"/>
      <c r="CZ64" s="813"/>
      <c r="DA64" s="814"/>
      <c r="DB64" s="812"/>
      <c r="DC64" s="813"/>
      <c r="DD64" s="813"/>
      <c r="DE64" s="813"/>
      <c r="DF64" s="814"/>
      <c r="DG64" s="812"/>
      <c r="DH64" s="813"/>
      <c r="DI64" s="813"/>
      <c r="DJ64" s="813"/>
      <c r="DK64" s="814"/>
      <c r="DL64" s="812"/>
      <c r="DM64" s="813"/>
      <c r="DN64" s="813"/>
      <c r="DO64" s="813"/>
      <c r="DP64" s="814"/>
      <c r="DQ64" s="812"/>
      <c r="DR64" s="813"/>
      <c r="DS64" s="813"/>
      <c r="DT64" s="813"/>
      <c r="DU64" s="814"/>
      <c r="DV64" s="809"/>
      <c r="DW64" s="810"/>
      <c r="DX64" s="810"/>
      <c r="DY64" s="810"/>
      <c r="DZ64" s="815"/>
      <c r="EA64" s="230"/>
    </row>
    <row r="65" spans="1:131" ht="26.25" customHeight="1" thickBot="1" x14ac:dyDescent="0.2">
      <c r="A65" s="232" t="s">
        <v>399</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809"/>
      <c r="BT65" s="810"/>
      <c r="BU65" s="810"/>
      <c r="BV65" s="810"/>
      <c r="BW65" s="810"/>
      <c r="BX65" s="810"/>
      <c r="BY65" s="810"/>
      <c r="BZ65" s="810"/>
      <c r="CA65" s="810"/>
      <c r="CB65" s="810"/>
      <c r="CC65" s="810"/>
      <c r="CD65" s="810"/>
      <c r="CE65" s="810"/>
      <c r="CF65" s="810"/>
      <c r="CG65" s="811"/>
      <c r="CH65" s="812"/>
      <c r="CI65" s="813"/>
      <c r="CJ65" s="813"/>
      <c r="CK65" s="813"/>
      <c r="CL65" s="814"/>
      <c r="CM65" s="812"/>
      <c r="CN65" s="813"/>
      <c r="CO65" s="813"/>
      <c r="CP65" s="813"/>
      <c r="CQ65" s="814"/>
      <c r="CR65" s="812"/>
      <c r="CS65" s="813"/>
      <c r="CT65" s="813"/>
      <c r="CU65" s="813"/>
      <c r="CV65" s="814"/>
      <c r="CW65" s="812"/>
      <c r="CX65" s="813"/>
      <c r="CY65" s="813"/>
      <c r="CZ65" s="813"/>
      <c r="DA65" s="814"/>
      <c r="DB65" s="812"/>
      <c r="DC65" s="813"/>
      <c r="DD65" s="813"/>
      <c r="DE65" s="813"/>
      <c r="DF65" s="814"/>
      <c r="DG65" s="812"/>
      <c r="DH65" s="813"/>
      <c r="DI65" s="813"/>
      <c r="DJ65" s="813"/>
      <c r="DK65" s="814"/>
      <c r="DL65" s="812"/>
      <c r="DM65" s="813"/>
      <c r="DN65" s="813"/>
      <c r="DO65" s="813"/>
      <c r="DP65" s="814"/>
      <c r="DQ65" s="812"/>
      <c r="DR65" s="813"/>
      <c r="DS65" s="813"/>
      <c r="DT65" s="813"/>
      <c r="DU65" s="814"/>
      <c r="DV65" s="809"/>
      <c r="DW65" s="810"/>
      <c r="DX65" s="810"/>
      <c r="DY65" s="810"/>
      <c r="DZ65" s="815"/>
      <c r="EA65" s="230"/>
    </row>
    <row r="66" spans="1:131" ht="26.25" customHeight="1" x14ac:dyDescent="0.15">
      <c r="A66" s="763" t="s">
        <v>400</v>
      </c>
      <c r="B66" s="764"/>
      <c r="C66" s="764"/>
      <c r="D66" s="764"/>
      <c r="E66" s="764"/>
      <c r="F66" s="764"/>
      <c r="G66" s="764"/>
      <c r="H66" s="764"/>
      <c r="I66" s="764"/>
      <c r="J66" s="764"/>
      <c r="K66" s="764"/>
      <c r="L66" s="764"/>
      <c r="M66" s="764"/>
      <c r="N66" s="764"/>
      <c r="O66" s="764"/>
      <c r="P66" s="765"/>
      <c r="Q66" s="769" t="s">
        <v>380</v>
      </c>
      <c r="R66" s="770"/>
      <c r="S66" s="770"/>
      <c r="T66" s="770"/>
      <c r="U66" s="771"/>
      <c r="V66" s="769" t="s">
        <v>381</v>
      </c>
      <c r="W66" s="770"/>
      <c r="X66" s="770"/>
      <c r="Y66" s="770"/>
      <c r="Z66" s="771"/>
      <c r="AA66" s="769" t="s">
        <v>382</v>
      </c>
      <c r="AB66" s="770"/>
      <c r="AC66" s="770"/>
      <c r="AD66" s="770"/>
      <c r="AE66" s="771"/>
      <c r="AF66" s="890" t="s">
        <v>383</v>
      </c>
      <c r="AG66" s="851"/>
      <c r="AH66" s="851"/>
      <c r="AI66" s="851"/>
      <c r="AJ66" s="891"/>
      <c r="AK66" s="769" t="s">
        <v>384</v>
      </c>
      <c r="AL66" s="764"/>
      <c r="AM66" s="764"/>
      <c r="AN66" s="764"/>
      <c r="AO66" s="765"/>
      <c r="AP66" s="769" t="s">
        <v>385</v>
      </c>
      <c r="AQ66" s="770"/>
      <c r="AR66" s="770"/>
      <c r="AS66" s="770"/>
      <c r="AT66" s="771"/>
      <c r="AU66" s="769" t="s">
        <v>401</v>
      </c>
      <c r="AV66" s="770"/>
      <c r="AW66" s="770"/>
      <c r="AX66" s="770"/>
      <c r="AY66" s="771"/>
      <c r="AZ66" s="769" t="s">
        <v>364</v>
      </c>
      <c r="BA66" s="770"/>
      <c r="BB66" s="770"/>
      <c r="BC66" s="770"/>
      <c r="BD66" s="776"/>
      <c r="BE66" s="241"/>
      <c r="BF66" s="241"/>
      <c r="BG66" s="241"/>
      <c r="BH66" s="241"/>
      <c r="BI66" s="241"/>
      <c r="BJ66" s="241"/>
      <c r="BK66" s="241"/>
      <c r="BL66" s="241"/>
      <c r="BM66" s="241"/>
      <c r="BN66" s="241"/>
      <c r="BO66" s="241"/>
      <c r="BP66" s="241"/>
      <c r="BQ66" s="238">
        <v>60</v>
      </c>
      <c r="BR66" s="243"/>
      <c r="BS66" s="895"/>
      <c r="BT66" s="896"/>
      <c r="BU66" s="896"/>
      <c r="BV66" s="896"/>
      <c r="BW66" s="896"/>
      <c r="BX66" s="896"/>
      <c r="BY66" s="896"/>
      <c r="BZ66" s="896"/>
      <c r="CA66" s="896"/>
      <c r="CB66" s="896"/>
      <c r="CC66" s="896"/>
      <c r="CD66" s="896"/>
      <c r="CE66" s="896"/>
      <c r="CF66" s="896"/>
      <c r="CG66" s="901"/>
      <c r="CH66" s="898"/>
      <c r="CI66" s="899"/>
      <c r="CJ66" s="899"/>
      <c r="CK66" s="899"/>
      <c r="CL66" s="900"/>
      <c r="CM66" s="898"/>
      <c r="CN66" s="899"/>
      <c r="CO66" s="899"/>
      <c r="CP66" s="899"/>
      <c r="CQ66" s="900"/>
      <c r="CR66" s="898"/>
      <c r="CS66" s="899"/>
      <c r="CT66" s="899"/>
      <c r="CU66" s="899"/>
      <c r="CV66" s="900"/>
      <c r="CW66" s="898"/>
      <c r="CX66" s="899"/>
      <c r="CY66" s="899"/>
      <c r="CZ66" s="899"/>
      <c r="DA66" s="900"/>
      <c r="DB66" s="898"/>
      <c r="DC66" s="899"/>
      <c r="DD66" s="899"/>
      <c r="DE66" s="899"/>
      <c r="DF66" s="900"/>
      <c r="DG66" s="898"/>
      <c r="DH66" s="899"/>
      <c r="DI66" s="899"/>
      <c r="DJ66" s="899"/>
      <c r="DK66" s="900"/>
      <c r="DL66" s="898"/>
      <c r="DM66" s="899"/>
      <c r="DN66" s="899"/>
      <c r="DO66" s="899"/>
      <c r="DP66" s="900"/>
      <c r="DQ66" s="898"/>
      <c r="DR66" s="899"/>
      <c r="DS66" s="899"/>
      <c r="DT66" s="899"/>
      <c r="DU66" s="900"/>
      <c r="DV66" s="895"/>
      <c r="DW66" s="896"/>
      <c r="DX66" s="896"/>
      <c r="DY66" s="896"/>
      <c r="DZ66" s="897"/>
      <c r="EA66" s="230"/>
    </row>
    <row r="67" spans="1:131" ht="26.25" customHeight="1" thickBot="1" x14ac:dyDescent="0.2">
      <c r="A67" s="766"/>
      <c r="B67" s="767"/>
      <c r="C67" s="767"/>
      <c r="D67" s="767"/>
      <c r="E67" s="767"/>
      <c r="F67" s="767"/>
      <c r="G67" s="767"/>
      <c r="H67" s="767"/>
      <c r="I67" s="767"/>
      <c r="J67" s="767"/>
      <c r="K67" s="767"/>
      <c r="L67" s="767"/>
      <c r="M67" s="767"/>
      <c r="N67" s="767"/>
      <c r="O67" s="767"/>
      <c r="P67" s="768"/>
      <c r="Q67" s="772"/>
      <c r="R67" s="773"/>
      <c r="S67" s="773"/>
      <c r="T67" s="773"/>
      <c r="U67" s="774"/>
      <c r="V67" s="772"/>
      <c r="W67" s="773"/>
      <c r="X67" s="773"/>
      <c r="Y67" s="773"/>
      <c r="Z67" s="774"/>
      <c r="AA67" s="772"/>
      <c r="AB67" s="773"/>
      <c r="AC67" s="773"/>
      <c r="AD67" s="773"/>
      <c r="AE67" s="774"/>
      <c r="AF67" s="892"/>
      <c r="AG67" s="854"/>
      <c r="AH67" s="854"/>
      <c r="AI67" s="854"/>
      <c r="AJ67" s="893"/>
      <c r="AK67" s="894"/>
      <c r="AL67" s="767"/>
      <c r="AM67" s="767"/>
      <c r="AN67" s="767"/>
      <c r="AO67" s="768"/>
      <c r="AP67" s="772"/>
      <c r="AQ67" s="773"/>
      <c r="AR67" s="773"/>
      <c r="AS67" s="773"/>
      <c r="AT67" s="774"/>
      <c r="AU67" s="772"/>
      <c r="AV67" s="773"/>
      <c r="AW67" s="773"/>
      <c r="AX67" s="773"/>
      <c r="AY67" s="774"/>
      <c r="AZ67" s="772"/>
      <c r="BA67" s="773"/>
      <c r="BB67" s="773"/>
      <c r="BC67" s="773"/>
      <c r="BD67" s="778"/>
      <c r="BE67" s="241"/>
      <c r="BF67" s="241"/>
      <c r="BG67" s="241"/>
      <c r="BH67" s="241"/>
      <c r="BI67" s="241"/>
      <c r="BJ67" s="241"/>
      <c r="BK67" s="241"/>
      <c r="BL67" s="241"/>
      <c r="BM67" s="241"/>
      <c r="BN67" s="241"/>
      <c r="BO67" s="241"/>
      <c r="BP67" s="241"/>
      <c r="BQ67" s="238">
        <v>61</v>
      </c>
      <c r="BR67" s="243"/>
      <c r="BS67" s="895"/>
      <c r="BT67" s="896"/>
      <c r="BU67" s="896"/>
      <c r="BV67" s="896"/>
      <c r="BW67" s="896"/>
      <c r="BX67" s="896"/>
      <c r="BY67" s="896"/>
      <c r="BZ67" s="896"/>
      <c r="CA67" s="896"/>
      <c r="CB67" s="896"/>
      <c r="CC67" s="896"/>
      <c r="CD67" s="896"/>
      <c r="CE67" s="896"/>
      <c r="CF67" s="896"/>
      <c r="CG67" s="901"/>
      <c r="CH67" s="898"/>
      <c r="CI67" s="899"/>
      <c r="CJ67" s="899"/>
      <c r="CK67" s="899"/>
      <c r="CL67" s="900"/>
      <c r="CM67" s="898"/>
      <c r="CN67" s="899"/>
      <c r="CO67" s="899"/>
      <c r="CP67" s="899"/>
      <c r="CQ67" s="900"/>
      <c r="CR67" s="898"/>
      <c r="CS67" s="899"/>
      <c r="CT67" s="899"/>
      <c r="CU67" s="899"/>
      <c r="CV67" s="900"/>
      <c r="CW67" s="898"/>
      <c r="CX67" s="899"/>
      <c r="CY67" s="899"/>
      <c r="CZ67" s="899"/>
      <c r="DA67" s="900"/>
      <c r="DB67" s="898"/>
      <c r="DC67" s="899"/>
      <c r="DD67" s="899"/>
      <c r="DE67" s="899"/>
      <c r="DF67" s="900"/>
      <c r="DG67" s="898"/>
      <c r="DH67" s="899"/>
      <c r="DI67" s="899"/>
      <c r="DJ67" s="899"/>
      <c r="DK67" s="900"/>
      <c r="DL67" s="898"/>
      <c r="DM67" s="899"/>
      <c r="DN67" s="899"/>
      <c r="DO67" s="899"/>
      <c r="DP67" s="900"/>
      <c r="DQ67" s="898"/>
      <c r="DR67" s="899"/>
      <c r="DS67" s="899"/>
      <c r="DT67" s="899"/>
      <c r="DU67" s="900"/>
      <c r="DV67" s="895"/>
      <c r="DW67" s="896"/>
      <c r="DX67" s="896"/>
      <c r="DY67" s="896"/>
      <c r="DZ67" s="897"/>
      <c r="EA67" s="230"/>
    </row>
    <row r="68" spans="1:131" ht="26.25" customHeight="1" thickTop="1" x14ac:dyDescent="0.15">
      <c r="A68" s="236">
        <v>1</v>
      </c>
      <c r="B68" s="905" t="s">
        <v>552</v>
      </c>
      <c r="C68" s="906"/>
      <c r="D68" s="906"/>
      <c r="E68" s="906"/>
      <c r="F68" s="906"/>
      <c r="G68" s="906"/>
      <c r="H68" s="906"/>
      <c r="I68" s="906"/>
      <c r="J68" s="906"/>
      <c r="K68" s="906"/>
      <c r="L68" s="906"/>
      <c r="M68" s="906"/>
      <c r="N68" s="906"/>
      <c r="O68" s="906"/>
      <c r="P68" s="907"/>
      <c r="Q68" s="908">
        <v>1878</v>
      </c>
      <c r="R68" s="902"/>
      <c r="S68" s="902"/>
      <c r="T68" s="902"/>
      <c r="U68" s="902"/>
      <c r="V68" s="902">
        <v>1878</v>
      </c>
      <c r="W68" s="902"/>
      <c r="X68" s="902"/>
      <c r="Y68" s="902"/>
      <c r="Z68" s="902"/>
      <c r="AA68" s="902" t="s">
        <v>551</v>
      </c>
      <c r="AB68" s="902"/>
      <c r="AC68" s="902"/>
      <c r="AD68" s="902"/>
      <c r="AE68" s="902"/>
      <c r="AF68" s="902" t="s">
        <v>551</v>
      </c>
      <c r="AG68" s="902"/>
      <c r="AH68" s="902"/>
      <c r="AI68" s="902"/>
      <c r="AJ68" s="902"/>
      <c r="AK68" s="902" t="s">
        <v>551</v>
      </c>
      <c r="AL68" s="902"/>
      <c r="AM68" s="902"/>
      <c r="AN68" s="902"/>
      <c r="AO68" s="902"/>
      <c r="AP68" s="902" t="s">
        <v>551</v>
      </c>
      <c r="AQ68" s="902"/>
      <c r="AR68" s="902"/>
      <c r="AS68" s="902"/>
      <c r="AT68" s="902"/>
      <c r="AU68" s="902" t="s">
        <v>551</v>
      </c>
      <c r="AV68" s="902"/>
      <c r="AW68" s="902"/>
      <c r="AX68" s="902"/>
      <c r="AY68" s="902"/>
      <c r="AZ68" s="903"/>
      <c r="BA68" s="903"/>
      <c r="BB68" s="903"/>
      <c r="BC68" s="903"/>
      <c r="BD68" s="904"/>
      <c r="BE68" s="241"/>
      <c r="BF68" s="241"/>
      <c r="BG68" s="241"/>
      <c r="BH68" s="241"/>
      <c r="BI68" s="241"/>
      <c r="BJ68" s="241"/>
      <c r="BK68" s="241"/>
      <c r="BL68" s="241"/>
      <c r="BM68" s="241"/>
      <c r="BN68" s="241"/>
      <c r="BO68" s="241"/>
      <c r="BP68" s="241"/>
      <c r="BQ68" s="238">
        <v>62</v>
      </c>
      <c r="BR68" s="243"/>
      <c r="BS68" s="895"/>
      <c r="BT68" s="896"/>
      <c r="BU68" s="896"/>
      <c r="BV68" s="896"/>
      <c r="BW68" s="896"/>
      <c r="BX68" s="896"/>
      <c r="BY68" s="896"/>
      <c r="BZ68" s="896"/>
      <c r="CA68" s="896"/>
      <c r="CB68" s="896"/>
      <c r="CC68" s="896"/>
      <c r="CD68" s="896"/>
      <c r="CE68" s="896"/>
      <c r="CF68" s="896"/>
      <c r="CG68" s="901"/>
      <c r="CH68" s="898"/>
      <c r="CI68" s="899"/>
      <c r="CJ68" s="899"/>
      <c r="CK68" s="899"/>
      <c r="CL68" s="900"/>
      <c r="CM68" s="898"/>
      <c r="CN68" s="899"/>
      <c r="CO68" s="899"/>
      <c r="CP68" s="899"/>
      <c r="CQ68" s="900"/>
      <c r="CR68" s="898"/>
      <c r="CS68" s="899"/>
      <c r="CT68" s="899"/>
      <c r="CU68" s="899"/>
      <c r="CV68" s="900"/>
      <c r="CW68" s="898"/>
      <c r="CX68" s="899"/>
      <c r="CY68" s="899"/>
      <c r="CZ68" s="899"/>
      <c r="DA68" s="900"/>
      <c r="DB68" s="898"/>
      <c r="DC68" s="899"/>
      <c r="DD68" s="899"/>
      <c r="DE68" s="899"/>
      <c r="DF68" s="900"/>
      <c r="DG68" s="898"/>
      <c r="DH68" s="899"/>
      <c r="DI68" s="899"/>
      <c r="DJ68" s="899"/>
      <c r="DK68" s="900"/>
      <c r="DL68" s="898"/>
      <c r="DM68" s="899"/>
      <c r="DN68" s="899"/>
      <c r="DO68" s="899"/>
      <c r="DP68" s="900"/>
      <c r="DQ68" s="898"/>
      <c r="DR68" s="899"/>
      <c r="DS68" s="899"/>
      <c r="DT68" s="899"/>
      <c r="DU68" s="900"/>
      <c r="DV68" s="895"/>
      <c r="DW68" s="896"/>
      <c r="DX68" s="896"/>
      <c r="DY68" s="896"/>
      <c r="DZ68" s="897"/>
      <c r="EA68" s="230"/>
    </row>
    <row r="69" spans="1:131" ht="26.25" customHeight="1" x14ac:dyDescent="0.15">
      <c r="A69" s="238">
        <v>2</v>
      </c>
      <c r="B69" s="909" t="s">
        <v>553</v>
      </c>
      <c r="C69" s="910"/>
      <c r="D69" s="910"/>
      <c r="E69" s="910"/>
      <c r="F69" s="910"/>
      <c r="G69" s="910"/>
      <c r="H69" s="910"/>
      <c r="I69" s="910"/>
      <c r="J69" s="910"/>
      <c r="K69" s="910"/>
      <c r="L69" s="910"/>
      <c r="M69" s="910"/>
      <c r="N69" s="910"/>
      <c r="O69" s="910"/>
      <c r="P69" s="911"/>
      <c r="Q69" s="912">
        <v>11</v>
      </c>
      <c r="R69" s="866"/>
      <c r="S69" s="866"/>
      <c r="T69" s="866"/>
      <c r="U69" s="866"/>
      <c r="V69" s="866">
        <v>3</v>
      </c>
      <c r="W69" s="866"/>
      <c r="X69" s="866"/>
      <c r="Y69" s="866"/>
      <c r="Z69" s="866"/>
      <c r="AA69" s="866">
        <v>8</v>
      </c>
      <c r="AB69" s="866"/>
      <c r="AC69" s="866"/>
      <c r="AD69" s="866"/>
      <c r="AE69" s="866"/>
      <c r="AF69" s="866">
        <v>8</v>
      </c>
      <c r="AG69" s="866"/>
      <c r="AH69" s="866"/>
      <c r="AI69" s="866"/>
      <c r="AJ69" s="866"/>
      <c r="AK69" s="866" t="s">
        <v>551</v>
      </c>
      <c r="AL69" s="866"/>
      <c r="AM69" s="866"/>
      <c r="AN69" s="866"/>
      <c r="AO69" s="866"/>
      <c r="AP69" s="866" t="s">
        <v>551</v>
      </c>
      <c r="AQ69" s="866"/>
      <c r="AR69" s="866"/>
      <c r="AS69" s="866"/>
      <c r="AT69" s="866"/>
      <c r="AU69" s="866" t="s">
        <v>551</v>
      </c>
      <c r="AV69" s="866"/>
      <c r="AW69" s="866"/>
      <c r="AX69" s="866"/>
      <c r="AY69" s="866"/>
      <c r="AZ69" s="868"/>
      <c r="BA69" s="868"/>
      <c r="BB69" s="868"/>
      <c r="BC69" s="868"/>
      <c r="BD69" s="869"/>
      <c r="BE69" s="241"/>
      <c r="BF69" s="241"/>
      <c r="BG69" s="241"/>
      <c r="BH69" s="241"/>
      <c r="BI69" s="241"/>
      <c r="BJ69" s="241"/>
      <c r="BK69" s="241"/>
      <c r="BL69" s="241"/>
      <c r="BM69" s="241"/>
      <c r="BN69" s="241"/>
      <c r="BO69" s="241"/>
      <c r="BP69" s="241"/>
      <c r="BQ69" s="238">
        <v>63</v>
      </c>
      <c r="BR69" s="243"/>
      <c r="BS69" s="895"/>
      <c r="BT69" s="896"/>
      <c r="BU69" s="896"/>
      <c r="BV69" s="896"/>
      <c r="BW69" s="896"/>
      <c r="BX69" s="896"/>
      <c r="BY69" s="896"/>
      <c r="BZ69" s="896"/>
      <c r="CA69" s="896"/>
      <c r="CB69" s="896"/>
      <c r="CC69" s="896"/>
      <c r="CD69" s="896"/>
      <c r="CE69" s="896"/>
      <c r="CF69" s="896"/>
      <c r="CG69" s="901"/>
      <c r="CH69" s="898"/>
      <c r="CI69" s="899"/>
      <c r="CJ69" s="899"/>
      <c r="CK69" s="899"/>
      <c r="CL69" s="900"/>
      <c r="CM69" s="898"/>
      <c r="CN69" s="899"/>
      <c r="CO69" s="899"/>
      <c r="CP69" s="899"/>
      <c r="CQ69" s="900"/>
      <c r="CR69" s="898"/>
      <c r="CS69" s="899"/>
      <c r="CT69" s="899"/>
      <c r="CU69" s="899"/>
      <c r="CV69" s="900"/>
      <c r="CW69" s="898"/>
      <c r="CX69" s="899"/>
      <c r="CY69" s="899"/>
      <c r="CZ69" s="899"/>
      <c r="DA69" s="900"/>
      <c r="DB69" s="898"/>
      <c r="DC69" s="899"/>
      <c r="DD69" s="899"/>
      <c r="DE69" s="899"/>
      <c r="DF69" s="900"/>
      <c r="DG69" s="898"/>
      <c r="DH69" s="899"/>
      <c r="DI69" s="899"/>
      <c r="DJ69" s="899"/>
      <c r="DK69" s="900"/>
      <c r="DL69" s="898"/>
      <c r="DM69" s="899"/>
      <c r="DN69" s="899"/>
      <c r="DO69" s="899"/>
      <c r="DP69" s="900"/>
      <c r="DQ69" s="898"/>
      <c r="DR69" s="899"/>
      <c r="DS69" s="899"/>
      <c r="DT69" s="899"/>
      <c r="DU69" s="900"/>
      <c r="DV69" s="895"/>
      <c r="DW69" s="896"/>
      <c r="DX69" s="896"/>
      <c r="DY69" s="896"/>
      <c r="DZ69" s="897"/>
      <c r="EA69" s="230"/>
    </row>
    <row r="70" spans="1:131" ht="26.25" customHeight="1" x14ac:dyDescent="0.15">
      <c r="A70" s="238">
        <v>3</v>
      </c>
      <c r="B70" s="909" t="s">
        <v>554</v>
      </c>
      <c r="C70" s="910"/>
      <c r="D70" s="910"/>
      <c r="E70" s="910"/>
      <c r="F70" s="910"/>
      <c r="G70" s="910"/>
      <c r="H70" s="910"/>
      <c r="I70" s="910"/>
      <c r="J70" s="910"/>
      <c r="K70" s="910"/>
      <c r="L70" s="910"/>
      <c r="M70" s="910"/>
      <c r="N70" s="910"/>
      <c r="O70" s="910"/>
      <c r="P70" s="911"/>
      <c r="Q70" s="912">
        <v>51</v>
      </c>
      <c r="R70" s="866"/>
      <c r="S70" s="866"/>
      <c r="T70" s="866"/>
      <c r="U70" s="866"/>
      <c r="V70" s="866">
        <v>51</v>
      </c>
      <c r="W70" s="866"/>
      <c r="X70" s="866"/>
      <c r="Y70" s="866"/>
      <c r="Z70" s="866"/>
      <c r="AA70" s="866" t="s">
        <v>551</v>
      </c>
      <c r="AB70" s="866"/>
      <c r="AC70" s="866"/>
      <c r="AD70" s="866"/>
      <c r="AE70" s="866"/>
      <c r="AF70" s="866" t="s">
        <v>551</v>
      </c>
      <c r="AG70" s="866"/>
      <c r="AH70" s="866"/>
      <c r="AI70" s="866"/>
      <c r="AJ70" s="866"/>
      <c r="AK70" s="866" t="s">
        <v>551</v>
      </c>
      <c r="AL70" s="866"/>
      <c r="AM70" s="866"/>
      <c r="AN70" s="866"/>
      <c r="AO70" s="866"/>
      <c r="AP70" s="866" t="s">
        <v>551</v>
      </c>
      <c r="AQ70" s="866"/>
      <c r="AR70" s="866"/>
      <c r="AS70" s="866"/>
      <c r="AT70" s="866"/>
      <c r="AU70" s="866" t="s">
        <v>551</v>
      </c>
      <c r="AV70" s="866"/>
      <c r="AW70" s="866"/>
      <c r="AX70" s="866"/>
      <c r="AY70" s="866"/>
      <c r="AZ70" s="868"/>
      <c r="BA70" s="868"/>
      <c r="BB70" s="868"/>
      <c r="BC70" s="868"/>
      <c r="BD70" s="869"/>
      <c r="BE70" s="241"/>
      <c r="BF70" s="241"/>
      <c r="BG70" s="241"/>
      <c r="BH70" s="241"/>
      <c r="BI70" s="241"/>
      <c r="BJ70" s="241"/>
      <c r="BK70" s="241"/>
      <c r="BL70" s="241"/>
      <c r="BM70" s="241"/>
      <c r="BN70" s="241"/>
      <c r="BO70" s="241"/>
      <c r="BP70" s="241"/>
      <c r="BQ70" s="238">
        <v>64</v>
      </c>
      <c r="BR70" s="243"/>
      <c r="BS70" s="895"/>
      <c r="BT70" s="896"/>
      <c r="BU70" s="896"/>
      <c r="BV70" s="896"/>
      <c r="BW70" s="896"/>
      <c r="BX70" s="896"/>
      <c r="BY70" s="896"/>
      <c r="BZ70" s="896"/>
      <c r="CA70" s="896"/>
      <c r="CB70" s="896"/>
      <c r="CC70" s="896"/>
      <c r="CD70" s="896"/>
      <c r="CE70" s="896"/>
      <c r="CF70" s="896"/>
      <c r="CG70" s="901"/>
      <c r="CH70" s="898"/>
      <c r="CI70" s="899"/>
      <c r="CJ70" s="899"/>
      <c r="CK70" s="899"/>
      <c r="CL70" s="900"/>
      <c r="CM70" s="898"/>
      <c r="CN70" s="899"/>
      <c r="CO70" s="899"/>
      <c r="CP70" s="899"/>
      <c r="CQ70" s="900"/>
      <c r="CR70" s="898"/>
      <c r="CS70" s="899"/>
      <c r="CT70" s="899"/>
      <c r="CU70" s="899"/>
      <c r="CV70" s="900"/>
      <c r="CW70" s="898"/>
      <c r="CX70" s="899"/>
      <c r="CY70" s="899"/>
      <c r="CZ70" s="899"/>
      <c r="DA70" s="900"/>
      <c r="DB70" s="898"/>
      <c r="DC70" s="899"/>
      <c r="DD70" s="899"/>
      <c r="DE70" s="899"/>
      <c r="DF70" s="900"/>
      <c r="DG70" s="898"/>
      <c r="DH70" s="899"/>
      <c r="DI70" s="899"/>
      <c r="DJ70" s="899"/>
      <c r="DK70" s="900"/>
      <c r="DL70" s="898"/>
      <c r="DM70" s="899"/>
      <c r="DN70" s="899"/>
      <c r="DO70" s="899"/>
      <c r="DP70" s="900"/>
      <c r="DQ70" s="898"/>
      <c r="DR70" s="899"/>
      <c r="DS70" s="899"/>
      <c r="DT70" s="899"/>
      <c r="DU70" s="900"/>
      <c r="DV70" s="895"/>
      <c r="DW70" s="896"/>
      <c r="DX70" s="896"/>
      <c r="DY70" s="896"/>
      <c r="DZ70" s="897"/>
      <c r="EA70" s="230"/>
    </row>
    <row r="71" spans="1:131" ht="26.25" customHeight="1" x14ac:dyDescent="0.15">
      <c r="A71" s="238">
        <v>4</v>
      </c>
      <c r="B71" s="909" t="s">
        <v>555</v>
      </c>
      <c r="C71" s="910"/>
      <c r="D71" s="910"/>
      <c r="E71" s="910"/>
      <c r="F71" s="910"/>
      <c r="G71" s="910"/>
      <c r="H71" s="910"/>
      <c r="I71" s="910"/>
      <c r="J71" s="910"/>
      <c r="K71" s="910"/>
      <c r="L71" s="910"/>
      <c r="M71" s="910"/>
      <c r="N71" s="910"/>
      <c r="O71" s="910"/>
      <c r="P71" s="911"/>
      <c r="Q71" s="912">
        <v>670</v>
      </c>
      <c r="R71" s="866"/>
      <c r="S71" s="866"/>
      <c r="T71" s="866"/>
      <c r="U71" s="866"/>
      <c r="V71" s="866">
        <v>668</v>
      </c>
      <c r="W71" s="866"/>
      <c r="X71" s="866"/>
      <c r="Y71" s="866"/>
      <c r="Z71" s="866"/>
      <c r="AA71" s="866">
        <v>2</v>
      </c>
      <c r="AB71" s="866"/>
      <c r="AC71" s="866"/>
      <c r="AD71" s="866"/>
      <c r="AE71" s="866"/>
      <c r="AF71" s="866">
        <v>0</v>
      </c>
      <c r="AG71" s="866"/>
      <c r="AH71" s="866"/>
      <c r="AI71" s="866"/>
      <c r="AJ71" s="866"/>
      <c r="AK71" s="866" t="s">
        <v>551</v>
      </c>
      <c r="AL71" s="866"/>
      <c r="AM71" s="866"/>
      <c r="AN71" s="866"/>
      <c r="AO71" s="866"/>
      <c r="AP71" s="866" t="s">
        <v>551</v>
      </c>
      <c r="AQ71" s="866"/>
      <c r="AR71" s="866"/>
      <c r="AS71" s="866"/>
      <c r="AT71" s="866"/>
      <c r="AU71" s="866" t="s">
        <v>551</v>
      </c>
      <c r="AV71" s="866"/>
      <c r="AW71" s="866"/>
      <c r="AX71" s="866"/>
      <c r="AY71" s="866"/>
      <c r="AZ71" s="868"/>
      <c r="BA71" s="868"/>
      <c r="BB71" s="868"/>
      <c r="BC71" s="868"/>
      <c r="BD71" s="869"/>
      <c r="BE71" s="241"/>
      <c r="BF71" s="241"/>
      <c r="BG71" s="241"/>
      <c r="BH71" s="241"/>
      <c r="BI71" s="241"/>
      <c r="BJ71" s="241"/>
      <c r="BK71" s="241"/>
      <c r="BL71" s="241"/>
      <c r="BM71" s="241"/>
      <c r="BN71" s="241"/>
      <c r="BO71" s="241"/>
      <c r="BP71" s="241"/>
      <c r="BQ71" s="238">
        <v>65</v>
      </c>
      <c r="BR71" s="243"/>
      <c r="BS71" s="895"/>
      <c r="BT71" s="896"/>
      <c r="BU71" s="896"/>
      <c r="BV71" s="896"/>
      <c r="BW71" s="896"/>
      <c r="BX71" s="896"/>
      <c r="BY71" s="896"/>
      <c r="BZ71" s="896"/>
      <c r="CA71" s="896"/>
      <c r="CB71" s="896"/>
      <c r="CC71" s="896"/>
      <c r="CD71" s="896"/>
      <c r="CE71" s="896"/>
      <c r="CF71" s="896"/>
      <c r="CG71" s="901"/>
      <c r="CH71" s="898"/>
      <c r="CI71" s="899"/>
      <c r="CJ71" s="899"/>
      <c r="CK71" s="899"/>
      <c r="CL71" s="900"/>
      <c r="CM71" s="898"/>
      <c r="CN71" s="899"/>
      <c r="CO71" s="899"/>
      <c r="CP71" s="899"/>
      <c r="CQ71" s="900"/>
      <c r="CR71" s="898"/>
      <c r="CS71" s="899"/>
      <c r="CT71" s="899"/>
      <c r="CU71" s="899"/>
      <c r="CV71" s="900"/>
      <c r="CW71" s="898"/>
      <c r="CX71" s="899"/>
      <c r="CY71" s="899"/>
      <c r="CZ71" s="899"/>
      <c r="DA71" s="900"/>
      <c r="DB71" s="898"/>
      <c r="DC71" s="899"/>
      <c r="DD71" s="899"/>
      <c r="DE71" s="899"/>
      <c r="DF71" s="900"/>
      <c r="DG71" s="898"/>
      <c r="DH71" s="899"/>
      <c r="DI71" s="899"/>
      <c r="DJ71" s="899"/>
      <c r="DK71" s="900"/>
      <c r="DL71" s="898"/>
      <c r="DM71" s="899"/>
      <c r="DN71" s="899"/>
      <c r="DO71" s="899"/>
      <c r="DP71" s="900"/>
      <c r="DQ71" s="898"/>
      <c r="DR71" s="899"/>
      <c r="DS71" s="899"/>
      <c r="DT71" s="899"/>
      <c r="DU71" s="900"/>
      <c r="DV71" s="895"/>
      <c r="DW71" s="896"/>
      <c r="DX71" s="896"/>
      <c r="DY71" s="896"/>
      <c r="DZ71" s="897"/>
      <c r="EA71" s="230"/>
    </row>
    <row r="72" spans="1:131" ht="26.25" customHeight="1" x14ac:dyDescent="0.15">
      <c r="A72" s="238">
        <v>5</v>
      </c>
      <c r="B72" s="909" t="s">
        <v>556</v>
      </c>
      <c r="C72" s="910"/>
      <c r="D72" s="910"/>
      <c r="E72" s="910"/>
      <c r="F72" s="910"/>
      <c r="G72" s="910"/>
      <c r="H72" s="910"/>
      <c r="I72" s="910"/>
      <c r="J72" s="910"/>
      <c r="K72" s="910"/>
      <c r="L72" s="910"/>
      <c r="M72" s="910"/>
      <c r="N72" s="910"/>
      <c r="O72" s="910"/>
      <c r="P72" s="911"/>
      <c r="Q72" s="912">
        <v>142</v>
      </c>
      <c r="R72" s="866"/>
      <c r="S72" s="866"/>
      <c r="T72" s="866"/>
      <c r="U72" s="866"/>
      <c r="V72" s="866">
        <v>133</v>
      </c>
      <c r="W72" s="866"/>
      <c r="X72" s="866"/>
      <c r="Y72" s="866"/>
      <c r="Z72" s="866"/>
      <c r="AA72" s="866">
        <v>9</v>
      </c>
      <c r="AB72" s="866"/>
      <c r="AC72" s="866"/>
      <c r="AD72" s="866"/>
      <c r="AE72" s="866"/>
      <c r="AF72" s="866">
        <v>9</v>
      </c>
      <c r="AG72" s="866"/>
      <c r="AH72" s="866"/>
      <c r="AI72" s="866"/>
      <c r="AJ72" s="866"/>
      <c r="AK72" s="866" t="s">
        <v>551</v>
      </c>
      <c r="AL72" s="866"/>
      <c r="AM72" s="866"/>
      <c r="AN72" s="866"/>
      <c r="AO72" s="866"/>
      <c r="AP72" s="866" t="s">
        <v>551</v>
      </c>
      <c r="AQ72" s="866"/>
      <c r="AR72" s="866"/>
      <c r="AS72" s="866"/>
      <c r="AT72" s="866"/>
      <c r="AU72" s="866" t="s">
        <v>551</v>
      </c>
      <c r="AV72" s="866"/>
      <c r="AW72" s="866"/>
      <c r="AX72" s="866"/>
      <c r="AY72" s="866"/>
      <c r="AZ72" s="868"/>
      <c r="BA72" s="868"/>
      <c r="BB72" s="868"/>
      <c r="BC72" s="868"/>
      <c r="BD72" s="869"/>
      <c r="BE72" s="241"/>
      <c r="BF72" s="241"/>
      <c r="BG72" s="241"/>
      <c r="BH72" s="241"/>
      <c r="BI72" s="241"/>
      <c r="BJ72" s="241"/>
      <c r="BK72" s="241"/>
      <c r="BL72" s="241"/>
      <c r="BM72" s="241"/>
      <c r="BN72" s="241"/>
      <c r="BO72" s="241"/>
      <c r="BP72" s="241"/>
      <c r="BQ72" s="238">
        <v>66</v>
      </c>
      <c r="BR72" s="243"/>
      <c r="BS72" s="895"/>
      <c r="BT72" s="896"/>
      <c r="BU72" s="896"/>
      <c r="BV72" s="896"/>
      <c r="BW72" s="896"/>
      <c r="BX72" s="896"/>
      <c r="BY72" s="896"/>
      <c r="BZ72" s="896"/>
      <c r="CA72" s="896"/>
      <c r="CB72" s="896"/>
      <c r="CC72" s="896"/>
      <c r="CD72" s="896"/>
      <c r="CE72" s="896"/>
      <c r="CF72" s="896"/>
      <c r="CG72" s="901"/>
      <c r="CH72" s="898"/>
      <c r="CI72" s="899"/>
      <c r="CJ72" s="899"/>
      <c r="CK72" s="899"/>
      <c r="CL72" s="900"/>
      <c r="CM72" s="898"/>
      <c r="CN72" s="899"/>
      <c r="CO72" s="899"/>
      <c r="CP72" s="899"/>
      <c r="CQ72" s="900"/>
      <c r="CR72" s="898"/>
      <c r="CS72" s="899"/>
      <c r="CT72" s="899"/>
      <c r="CU72" s="899"/>
      <c r="CV72" s="900"/>
      <c r="CW72" s="898"/>
      <c r="CX72" s="899"/>
      <c r="CY72" s="899"/>
      <c r="CZ72" s="899"/>
      <c r="DA72" s="900"/>
      <c r="DB72" s="898"/>
      <c r="DC72" s="899"/>
      <c r="DD72" s="899"/>
      <c r="DE72" s="899"/>
      <c r="DF72" s="900"/>
      <c r="DG72" s="898"/>
      <c r="DH72" s="899"/>
      <c r="DI72" s="899"/>
      <c r="DJ72" s="899"/>
      <c r="DK72" s="900"/>
      <c r="DL72" s="898"/>
      <c r="DM72" s="899"/>
      <c r="DN72" s="899"/>
      <c r="DO72" s="899"/>
      <c r="DP72" s="900"/>
      <c r="DQ72" s="898"/>
      <c r="DR72" s="899"/>
      <c r="DS72" s="899"/>
      <c r="DT72" s="899"/>
      <c r="DU72" s="900"/>
      <c r="DV72" s="895"/>
      <c r="DW72" s="896"/>
      <c r="DX72" s="896"/>
      <c r="DY72" s="896"/>
      <c r="DZ72" s="897"/>
      <c r="EA72" s="230"/>
    </row>
    <row r="73" spans="1:131" ht="26.25" customHeight="1" x14ac:dyDescent="0.15">
      <c r="A73" s="238">
        <v>6</v>
      </c>
      <c r="B73" s="909" t="s">
        <v>557</v>
      </c>
      <c r="C73" s="910"/>
      <c r="D73" s="910"/>
      <c r="E73" s="910"/>
      <c r="F73" s="910"/>
      <c r="G73" s="910"/>
      <c r="H73" s="910"/>
      <c r="I73" s="910"/>
      <c r="J73" s="910"/>
      <c r="K73" s="910"/>
      <c r="L73" s="910"/>
      <c r="M73" s="910"/>
      <c r="N73" s="910"/>
      <c r="O73" s="910"/>
      <c r="P73" s="911"/>
      <c r="Q73" s="912">
        <v>3281</v>
      </c>
      <c r="R73" s="866"/>
      <c r="S73" s="866"/>
      <c r="T73" s="866"/>
      <c r="U73" s="866"/>
      <c r="V73" s="866">
        <v>2177</v>
      </c>
      <c r="W73" s="866"/>
      <c r="X73" s="866"/>
      <c r="Y73" s="866"/>
      <c r="Z73" s="866"/>
      <c r="AA73" s="866">
        <v>1103</v>
      </c>
      <c r="AB73" s="866"/>
      <c r="AC73" s="866"/>
      <c r="AD73" s="866"/>
      <c r="AE73" s="866"/>
      <c r="AF73" s="866">
        <v>1103</v>
      </c>
      <c r="AG73" s="866"/>
      <c r="AH73" s="866"/>
      <c r="AI73" s="866"/>
      <c r="AJ73" s="866"/>
      <c r="AK73" s="866">
        <v>2</v>
      </c>
      <c r="AL73" s="866"/>
      <c r="AM73" s="866"/>
      <c r="AN73" s="866"/>
      <c r="AO73" s="866"/>
      <c r="AP73" s="866" t="s">
        <v>551</v>
      </c>
      <c r="AQ73" s="866"/>
      <c r="AR73" s="866"/>
      <c r="AS73" s="866"/>
      <c r="AT73" s="866"/>
      <c r="AU73" s="866" t="s">
        <v>551</v>
      </c>
      <c r="AV73" s="866"/>
      <c r="AW73" s="866"/>
      <c r="AX73" s="866"/>
      <c r="AY73" s="866"/>
      <c r="AZ73" s="868"/>
      <c r="BA73" s="868"/>
      <c r="BB73" s="868"/>
      <c r="BC73" s="868"/>
      <c r="BD73" s="869"/>
      <c r="BE73" s="241"/>
      <c r="BF73" s="241"/>
      <c r="BG73" s="241"/>
      <c r="BH73" s="241"/>
      <c r="BI73" s="241"/>
      <c r="BJ73" s="241"/>
      <c r="BK73" s="241"/>
      <c r="BL73" s="241"/>
      <c r="BM73" s="241"/>
      <c r="BN73" s="241"/>
      <c r="BO73" s="241"/>
      <c r="BP73" s="241"/>
      <c r="BQ73" s="238">
        <v>67</v>
      </c>
      <c r="BR73" s="243"/>
      <c r="BS73" s="895"/>
      <c r="BT73" s="896"/>
      <c r="BU73" s="896"/>
      <c r="BV73" s="896"/>
      <c r="BW73" s="896"/>
      <c r="BX73" s="896"/>
      <c r="BY73" s="896"/>
      <c r="BZ73" s="896"/>
      <c r="CA73" s="896"/>
      <c r="CB73" s="896"/>
      <c r="CC73" s="896"/>
      <c r="CD73" s="896"/>
      <c r="CE73" s="896"/>
      <c r="CF73" s="896"/>
      <c r="CG73" s="901"/>
      <c r="CH73" s="898"/>
      <c r="CI73" s="899"/>
      <c r="CJ73" s="899"/>
      <c r="CK73" s="899"/>
      <c r="CL73" s="900"/>
      <c r="CM73" s="898"/>
      <c r="CN73" s="899"/>
      <c r="CO73" s="899"/>
      <c r="CP73" s="899"/>
      <c r="CQ73" s="900"/>
      <c r="CR73" s="898"/>
      <c r="CS73" s="899"/>
      <c r="CT73" s="899"/>
      <c r="CU73" s="899"/>
      <c r="CV73" s="900"/>
      <c r="CW73" s="898"/>
      <c r="CX73" s="899"/>
      <c r="CY73" s="899"/>
      <c r="CZ73" s="899"/>
      <c r="DA73" s="900"/>
      <c r="DB73" s="898"/>
      <c r="DC73" s="899"/>
      <c r="DD73" s="899"/>
      <c r="DE73" s="899"/>
      <c r="DF73" s="900"/>
      <c r="DG73" s="898"/>
      <c r="DH73" s="899"/>
      <c r="DI73" s="899"/>
      <c r="DJ73" s="899"/>
      <c r="DK73" s="900"/>
      <c r="DL73" s="898"/>
      <c r="DM73" s="899"/>
      <c r="DN73" s="899"/>
      <c r="DO73" s="899"/>
      <c r="DP73" s="900"/>
      <c r="DQ73" s="898"/>
      <c r="DR73" s="899"/>
      <c r="DS73" s="899"/>
      <c r="DT73" s="899"/>
      <c r="DU73" s="900"/>
      <c r="DV73" s="895"/>
      <c r="DW73" s="896"/>
      <c r="DX73" s="896"/>
      <c r="DY73" s="896"/>
      <c r="DZ73" s="897"/>
      <c r="EA73" s="230"/>
    </row>
    <row r="74" spans="1:131" ht="26.25" customHeight="1" x14ac:dyDescent="0.15">
      <c r="A74" s="238">
        <v>7</v>
      </c>
      <c r="B74" s="909" t="s">
        <v>558</v>
      </c>
      <c r="C74" s="910"/>
      <c r="D74" s="910"/>
      <c r="E74" s="910"/>
      <c r="F74" s="910"/>
      <c r="G74" s="910"/>
      <c r="H74" s="910"/>
      <c r="I74" s="910"/>
      <c r="J74" s="910"/>
      <c r="K74" s="910"/>
      <c r="L74" s="910"/>
      <c r="M74" s="910"/>
      <c r="N74" s="910"/>
      <c r="O74" s="910"/>
      <c r="P74" s="911"/>
      <c r="Q74" s="912">
        <v>6</v>
      </c>
      <c r="R74" s="866"/>
      <c r="S74" s="866"/>
      <c r="T74" s="866"/>
      <c r="U74" s="866"/>
      <c r="V74" s="866">
        <v>6</v>
      </c>
      <c r="W74" s="866"/>
      <c r="X74" s="866"/>
      <c r="Y74" s="866"/>
      <c r="Z74" s="866"/>
      <c r="AA74" s="866">
        <v>0</v>
      </c>
      <c r="AB74" s="866"/>
      <c r="AC74" s="866"/>
      <c r="AD74" s="866"/>
      <c r="AE74" s="866"/>
      <c r="AF74" s="866" t="s">
        <v>551</v>
      </c>
      <c r="AG74" s="866"/>
      <c r="AH74" s="866"/>
      <c r="AI74" s="866"/>
      <c r="AJ74" s="866"/>
      <c r="AK74" s="866" t="s">
        <v>551</v>
      </c>
      <c r="AL74" s="866"/>
      <c r="AM74" s="866"/>
      <c r="AN74" s="866"/>
      <c r="AO74" s="866"/>
      <c r="AP74" s="866" t="s">
        <v>551</v>
      </c>
      <c r="AQ74" s="866"/>
      <c r="AR74" s="866"/>
      <c r="AS74" s="866"/>
      <c r="AT74" s="866"/>
      <c r="AU74" s="866" t="s">
        <v>551</v>
      </c>
      <c r="AV74" s="866"/>
      <c r="AW74" s="866"/>
      <c r="AX74" s="866"/>
      <c r="AY74" s="866"/>
      <c r="AZ74" s="868"/>
      <c r="BA74" s="868"/>
      <c r="BB74" s="868"/>
      <c r="BC74" s="868"/>
      <c r="BD74" s="869"/>
      <c r="BE74" s="241"/>
      <c r="BF74" s="241"/>
      <c r="BG74" s="241"/>
      <c r="BH74" s="241"/>
      <c r="BI74" s="241"/>
      <c r="BJ74" s="241"/>
      <c r="BK74" s="241"/>
      <c r="BL74" s="241"/>
      <c r="BM74" s="241"/>
      <c r="BN74" s="241"/>
      <c r="BO74" s="241"/>
      <c r="BP74" s="241"/>
      <c r="BQ74" s="238">
        <v>68</v>
      </c>
      <c r="BR74" s="243"/>
      <c r="BS74" s="895"/>
      <c r="BT74" s="896"/>
      <c r="BU74" s="896"/>
      <c r="BV74" s="896"/>
      <c r="BW74" s="896"/>
      <c r="BX74" s="896"/>
      <c r="BY74" s="896"/>
      <c r="BZ74" s="896"/>
      <c r="CA74" s="896"/>
      <c r="CB74" s="896"/>
      <c r="CC74" s="896"/>
      <c r="CD74" s="896"/>
      <c r="CE74" s="896"/>
      <c r="CF74" s="896"/>
      <c r="CG74" s="901"/>
      <c r="CH74" s="898"/>
      <c r="CI74" s="899"/>
      <c r="CJ74" s="899"/>
      <c r="CK74" s="899"/>
      <c r="CL74" s="900"/>
      <c r="CM74" s="898"/>
      <c r="CN74" s="899"/>
      <c r="CO74" s="899"/>
      <c r="CP74" s="899"/>
      <c r="CQ74" s="900"/>
      <c r="CR74" s="898"/>
      <c r="CS74" s="899"/>
      <c r="CT74" s="899"/>
      <c r="CU74" s="899"/>
      <c r="CV74" s="900"/>
      <c r="CW74" s="898"/>
      <c r="CX74" s="899"/>
      <c r="CY74" s="899"/>
      <c r="CZ74" s="899"/>
      <c r="DA74" s="900"/>
      <c r="DB74" s="898"/>
      <c r="DC74" s="899"/>
      <c r="DD74" s="899"/>
      <c r="DE74" s="899"/>
      <c r="DF74" s="900"/>
      <c r="DG74" s="898"/>
      <c r="DH74" s="899"/>
      <c r="DI74" s="899"/>
      <c r="DJ74" s="899"/>
      <c r="DK74" s="900"/>
      <c r="DL74" s="898"/>
      <c r="DM74" s="899"/>
      <c r="DN74" s="899"/>
      <c r="DO74" s="899"/>
      <c r="DP74" s="900"/>
      <c r="DQ74" s="898"/>
      <c r="DR74" s="899"/>
      <c r="DS74" s="899"/>
      <c r="DT74" s="899"/>
      <c r="DU74" s="900"/>
      <c r="DV74" s="895"/>
      <c r="DW74" s="896"/>
      <c r="DX74" s="896"/>
      <c r="DY74" s="896"/>
      <c r="DZ74" s="897"/>
      <c r="EA74" s="230"/>
    </row>
    <row r="75" spans="1:131" ht="26.25" customHeight="1" x14ac:dyDescent="0.15">
      <c r="A75" s="238">
        <v>8</v>
      </c>
      <c r="B75" s="909" t="s">
        <v>559</v>
      </c>
      <c r="C75" s="910"/>
      <c r="D75" s="910"/>
      <c r="E75" s="910"/>
      <c r="F75" s="910"/>
      <c r="G75" s="910"/>
      <c r="H75" s="910"/>
      <c r="I75" s="910"/>
      <c r="J75" s="910"/>
      <c r="K75" s="910"/>
      <c r="L75" s="910"/>
      <c r="M75" s="910"/>
      <c r="N75" s="910"/>
      <c r="O75" s="910"/>
      <c r="P75" s="911"/>
      <c r="Q75" s="913">
        <v>80</v>
      </c>
      <c r="R75" s="914"/>
      <c r="S75" s="914"/>
      <c r="T75" s="914"/>
      <c r="U75" s="870"/>
      <c r="V75" s="915">
        <v>57</v>
      </c>
      <c r="W75" s="914"/>
      <c r="X75" s="914"/>
      <c r="Y75" s="914"/>
      <c r="Z75" s="870"/>
      <c r="AA75" s="915">
        <v>23</v>
      </c>
      <c r="AB75" s="914"/>
      <c r="AC75" s="914"/>
      <c r="AD75" s="914"/>
      <c r="AE75" s="870"/>
      <c r="AF75" s="915">
        <v>23</v>
      </c>
      <c r="AG75" s="914"/>
      <c r="AH75" s="914"/>
      <c r="AI75" s="914"/>
      <c r="AJ75" s="870"/>
      <c r="AK75" s="915" t="s">
        <v>551</v>
      </c>
      <c r="AL75" s="914"/>
      <c r="AM75" s="914"/>
      <c r="AN75" s="914"/>
      <c r="AO75" s="870"/>
      <c r="AP75" s="915" t="s">
        <v>551</v>
      </c>
      <c r="AQ75" s="914"/>
      <c r="AR75" s="914"/>
      <c r="AS75" s="914"/>
      <c r="AT75" s="870"/>
      <c r="AU75" s="915" t="s">
        <v>551</v>
      </c>
      <c r="AV75" s="914"/>
      <c r="AW75" s="914"/>
      <c r="AX75" s="914"/>
      <c r="AY75" s="870"/>
      <c r="AZ75" s="868"/>
      <c r="BA75" s="868"/>
      <c r="BB75" s="868"/>
      <c r="BC75" s="868"/>
      <c r="BD75" s="869"/>
      <c r="BE75" s="241"/>
      <c r="BF75" s="241"/>
      <c r="BG75" s="241"/>
      <c r="BH75" s="241"/>
      <c r="BI75" s="241"/>
      <c r="BJ75" s="241"/>
      <c r="BK75" s="241"/>
      <c r="BL75" s="241"/>
      <c r="BM75" s="241"/>
      <c r="BN75" s="241"/>
      <c r="BO75" s="241"/>
      <c r="BP75" s="241"/>
      <c r="BQ75" s="238">
        <v>69</v>
      </c>
      <c r="BR75" s="243"/>
      <c r="BS75" s="895"/>
      <c r="BT75" s="896"/>
      <c r="BU75" s="896"/>
      <c r="BV75" s="896"/>
      <c r="BW75" s="896"/>
      <c r="BX75" s="896"/>
      <c r="BY75" s="896"/>
      <c r="BZ75" s="896"/>
      <c r="CA75" s="896"/>
      <c r="CB75" s="896"/>
      <c r="CC75" s="896"/>
      <c r="CD75" s="896"/>
      <c r="CE75" s="896"/>
      <c r="CF75" s="896"/>
      <c r="CG75" s="901"/>
      <c r="CH75" s="898"/>
      <c r="CI75" s="899"/>
      <c r="CJ75" s="899"/>
      <c r="CK75" s="899"/>
      <c r="CL75" s="900"/>
      <c r="CM75" s="898"/>
      <c r="CN75" s="899"/>
      <c r="CO75" s="899"/>
      <c r="CP75" s="899"/>
      <c r="CQ75" s="900"/>
      <c r="CR75" s="898"/>
      <c r="CS75" s="899"/>
      <c r="CT75" s="899"/>
      <c r="CU75" s="899"/>
      <c r="CV75" s="900"/>
      <c r="CW75" s="898"/>
      <c r="CX75" s="899"/>
      <c r="CY75" s="899"/>
      <c r="CZ75" s="899"/>
      <c r="DA75" s="900"/>
      <c r="DB75" s="898"/>
      <c r="DC75" s="899"/>
      <c r="DD75" s="899"/>
      <c r="DE75" s="899"/>
      <c r="DF75" s="900"/>
      <c r="DG75" s="898"/>
      <c r="DH75" s="899"/>
      <c r="DI75" s="899"/>
      <c r="DJ75" s="899"/>
      <c r="DK75" s="900"/>
      <c r="DL75" s="898"/>
      <c r="DM75" s="899"/>
      <c r="DN75" s="899"/>
      <c r="DO75" s="899"/>
      <c r="DP75" s="900"/>
      <c r="DQ75" s="898"/>
      <c r="DR75" s="899"/>
      <c r="DS75" s="899"/>
      <c r="DT75" s="899"/>
      <c r="DU75" s="900"/>
      <c r="DV75" s="895"/>
      <c r="DW75" s="896"/>
      <c r="DX75" s="896"/>
      <c r="DY75" s="896"/>
      <c r="DZ75" s="897"/>
      <c r="EA75" s="230"/>
    </row>
    <row r="76" spans="1:131" ht="26.25" customHeight="1" x14ac:dyDescent="0.15">
      <c r="A76" s="238">
        <v>9</v>
      </c>
      <c r="B76" s="909" t="s">
        <v>560</v>
      </c>
      <c r="C76" s="910"/>
      <c r="D76" s="910"/>
      <c r="E76" s="910"/>
      <c r="F76" s="910"/>
      <c r="G76" s="910"/>
      <c r="H76" s="910"/>
      <c r="I76" s="910"/>
      <c r="J76" s="910"/>
      <c r="K76" s="910"/>
      <c r="L76" s="910"/>
      <c r="M76" s="910"/>
      <c r="N76" s="910"/>
      <c r="O76" s="910"/>
      <c r="P76" s="911"/>
      <c r="Q76" s="913">
        <v>152422</v>
      </c>
      <c r="R76" s="914"/>
      <c r="S76" s="914"/>
      <c r="T76" s="914"/>
      <c r="U76" s="870"/>
      <c r="V76" s="915">
        <v>149637</v>
      </c>
      <c r="W76" s="914"/>
      <c r="X76" s="914"/>
      <c r="Y76" s="914"/>
      <c r="Z76" s="870"/>
      <c r="AA76" s="915">
        <v>2785</v>
      </c>
      <c r="AB76" s="914"/>
      <c r="AC76" s="914"/>
      <c r="AD76" s="914"/>
      <c r="AE76" s="870"/>
      <c r="AF76" s="915">
        <v>2785</v>
      </c>
      <c r="AG76" s="914"/>
      <c r="AH76" s="914"/>
      <c r="AI76" s="914"/>
      <c r="AJ76" s="870"/>
      <c r="AK76" s="915" t="s">
        <v>551</v>
      </c>
      <c r="AL76" s="914"/>
      <c r="AM76" s="914"/>
      <c r="AN76" s="914"/>
      <c r="AO76" s="870"/>
      <c r="AP76" s="915" t="s">
        <v>551</v>
      </c>
      <c r="AQ76" s="914"/>
      <c r="AR76" s="914"/>
      <c r="AS76" s="914"/>
      <c r="AT76" s="870"/>
      <c r="AU76" s="915" t="s">
        <v>551</v>
      </c>
      <c r="AV76" s="914"/>
      <c r="AW76" s="914"/>
      <c r="AX76" s="914"/>
      <c r="AY76" s="870"/>
      <c r="AZ76" s="868"/>
      <c r="BA76" s="868"/>
      <c r="BB76" s="868"/>
      <c r="BC76" s="868"/>
      <c r="BD76" s="869"/>
      <c r="BE76" s="241"/>
      <c r="BF76" s="241"/>
      <c r="BG76" s="241"/>
      <c r="BH76" s="241"/>
      <c r="BI76" s="241"/>
      <c r="BJ76" s="241"/>
      <c r="BK76" s="241"/>
      <c r="BL76" s="241"/>
      <c r="BM76" s="241"/>
      <c r="BN76" s="241"/>
      <c r="BO76" s="241"/>
      <c r="BP76" s="241"/>
      <c r="BQ76" s="238">
        <v>70</v>
      </c>
      <c r="BR76" s="243"/>
      <c r="BS76" s="895"/>
      <c r="BT76" s="896"/>
      <c r="BU76" s="896"/>
      <c r="BV76" s="896"/>
      <c r="BW76" s="896"/>
      <c r="BX76" s="896"/>
      <c r="BY76" s="896"/>
      <c r="BZ76" s="896"/>
      <c r="CA76" s="896"/>
      <c r="CB76" s="896"/>
      <c r="CC76" s="896"/>
      <c r="CD76" s="896"/>
      <c r="CE76" s="896"/>
      <c r="CF76" s="896"/>
      <c r="CG76" s="901"/>
      <c r="CH76" s="898"/>
      <c r="CI76" s="899"/>
      <c r="CJ76" s="899"/>
      <c r="CK76" s="899"/>
      <c r="CL76" s="900"/>
      <c r="CM76" s="898"/>
      <c r="CN76" s="899"/>
      <c r="CO76" s="899"/>
      <c r="CP76" s="899"/>
      <c r="CQ76" s="900"/>
      <c r="CR76" s="898"/>
      <c r="CS76" s="899"/>
      <c r="CT76" s="899"/>
      <c r="CU76" s="899"/>
      <c r="CV76" s="900"/>
      <c r="CW76" s="898"/>
      <c r="CX76" s="899"/>
      <c r="CY76" s="899"/>
      <c r="CZ76" s="899"/>
      <c r="DA76" s="900"/>
      <c r="DB76" s="898"/>
      <c r="DC76" s="899"/>
      <c r="DD76" s="899"/>
      <c r="DE76" s="899"/>
      <c r="DF76" s="900"/>
      <c r="DG76" s="898"/>
      <c r="DH76" s="899"/>
      <c r="DI76" s="899"/>
      <c r="DJ76" s="899"/>
      <c r="DK76" s="900"/>
      <c r="DL76" s="898"/>
      <c r="DM76" s="899"/>
      <c r="DN76" s="899"/>
      <c r="DO76" s="899"/>
      <c r="DP76" s="900"/>
      <c r="DQ76" s="898"/>
      <c r="DR76" s="899"/>
      <c r="DS76" s="899"/>
      <c r="DT76" s="899"/>
      <c r="DU76" s="900"/>
      <c r="DV76" s="895"/>
      <c r="DW76" s="896"/>
      <c r="DX76" s="896"/>
      <c r="DY76" s="896"/>
      <c r="DZ76" s="897"/>
      <c r="EA76" s="230"/>
    </row>
    <row r="77" spans="1:131" ht="26.25" customHeight="1" x14ac:dyDescent="0.15">
      <c r="A77" s="238">
        <v>10</v>
      </c>
      <c r="B77" s="909"/>
      <c r="C77" s="910"/>
      <c r="D77" s="910"/>
      <c r="E77" s="910"/>
      <c r="F77" s="910"/>
      <c r="G77" s="910"/>
      <c r="H77" s="910"/>
      <c r="I77" s="910"/>
      <c r="J77" s="910"/>
      <c r="K77" s="910"/>
      <c r="L77" s="910"/>
      <c r="M77" s="910"/>
      <c r="N77" s="910"/>
      <c r="O77" s="910"/>
      <c r="P77" s="911"/>
      <c r="Q77" s="913"/>
      <c r="R77" s="914"/>
      <c r="S77" s="914"/>
      <c r="T77" s="914"/>
      <c r="U77" s="870"/>
      <c r="V77" s="915"/>
      <c r="W77" s="914"/>
      <c r="X77" s="914"/>
      <c r="Y77" s="914"/>
      <c r="Z77" s="870"/>
      <c r="AA77" s="915"/>
      <c r="AB77" s="914"/>
      <c r="AC77" s="914"/>
      <c r="AD77" s="914"/>
      <c r="AE77" s="870"/>
      <c r="AF77" s="915"/>
      <c r="AG77" s="914"/>
      <c r="AH77" s="914"/>
      <c r="AI77" s="914"/>
      <c r="AJ77" s="870"/>
      <c r="AK77" s="915"/>
      <c r="AL77" s="914"/>
      <c r="AM77" s="914"/>
      <c r="AN77" s="914"/>
      <c r="AO77" s="870"/>
      <c r="AP77" s="915"/>
      <c r="AQ77" s="914"/>
      <c r="AR77" s="914"/>
      <c r="AS77" s="914"/>
      <c r="AT77" s="870"/>
      <c r="AU77" s="915"/>
      <c r="AV77" s="914"/>
      <c r="AW77" s="914"/>
      <c r="AX77" s="914"/>
      <c r="AY77" s="870"/>
      <c r="AZ77" s="868"/>
      <c r="BA77" s="868"/>
      <c r="BB77" s="868"/>
      <c r="BC77" s="868"/>
      <c r="BD77" s="869"/>
      <c r="BE77" s="241"/>
      <c r="BF77" s="241"/>
      <c r="BG77" s="241"/>
      <c r="BH77" s="241"/>
      <c r="BI77" s="241"/>
      <c r="BJ77" s="241"/>
      <c r="BK77" s="241"/>
      <c r="BL77" s="241"/>
      <c r="BM77" s="241"/>
      <c r="BN77" s="241"/>
      <c r="BO77" s="241"/>
      <c r="BP77" s="241"/>
      <c r="BQ77" s="238">
        <v>71</v>
      </c>
      <c r="BR77" s="243"/>
      <c r="BS77" s="895"/>
      <c r="BT77" s="896"/>
      <c r="BU77" s="896"/>
      <c r="BV77" s="896"/>
      <c r="BW77" s="896"/>
      <c r="BX77" s="896"/>
      <c r="BY77" s="896"/>
      <c r="BZ77" s="896"/>
      <c r="CA77" s="896"/>
      <c r="CB77" s="896"/>
      <c r="CC77" s="896"/>
      <c r="CD77" s="896"/>
      <c r="CE77" s="896"/>
      <c r="CF77" s="896"/>
      <c r="CG77" s="901"/>
      <c r="CH77" s="898"/>
      <c r="CI77" s="899"/>
      <c r="CJ77" s="899"/>
      <c r="CK77" s="899"/>
      <c r="CL77" s="900"/>
      <c r="CM77" s="898"/>
      <c r="CN77" s="899"/>
      <c r="CO77" s="899"/>
      <c r="CP77" s="899"/>
      <c r="CQ77" s="900"/>
      <c r="CR77" s="898"/>
      <c r="CS77" s="899"/>
      <c r="CT77" s="899"/>
      <c r="CU77" s="899"/>
      <c r="CV77" s="900"/>
      <c r="CW77" s="898"/>
      <c r="CX77" s="899"/>
      <c r="CY77" s="899"/>
      <c r="CZ77" s="899"/>
      <c r="DA77" s="900"/>
      <c r="DB77" s="898"/>
      <c r="DC77" s="899"/>
      <c r="DD77" s="899"/>
      <c r="DE77" s="899"/>
      <c r="DF77" s="900"/>
      <c r="DG77" s="898"/>
      <c r="DH77" s="899"/>
      <c r="DI77" s="899"/>
      <c r="DJ77" s="899"/>
      <c r="DK77" s="900"/>
      <c r="DL77" s="898"/>
      <c r="DM77" s="899"/>
      <c r="DN77" s="899"/>
      <c r="DO77" s="899"/>
      <c r="DP77" s="900"/>
      <c r="DQ77" s="898"/>
      <c r="DR77" s="899"/>
      <c r="DS77" s="899"/>
      <c r="DT77" s="899"/>
      <c r="DU77" s="900"/>
      <c r="DV77" s="895"/>
      <c r="DW77" s="896"/>
      <c r="DX77" s="896"/>
      <c r="DY77" s="896"/>
      <c r="DZ77" s="897"/>
      <c r="EA77" s="230"/>
    </row>
    <row r="78" spans="1:131" ht="26.25" customHeight="1" x14ac:dyDescent="0.15">
      <c r="A78" s="238">
        <v>11</v>
      </c>
      <c r="B78" s="909"/>
      <c r="C78" s="910"/>
      <c r="D78" s="910"/>
      <c r="E78" s="910"/>
      <c r="F78" s="910"/>
      <c r="G78" s="910"/>
      <c r="H78" s="910"/>
      <c r="I78" s="910"/>
      <c r="J78" s="910"/>
      <c r="K78" s="910"/>
      <c r="L78" s="910"/>
      <c r="M78" s="910"/>
      <c r="N78" s="910"/>
      <c r="O78" s="910"/>
      <c r="P78" s="911"/>
      <c r="Q78" s="912"/>
      <c r="R78" s="866"/>
      <c r="S78" s="866"/>
      <c r="T78" s="866"/>
      <c r="U78" s="866"/>
      <c r="V78" s="866"/>
      <c r="W78" s="866"/>
      <c r="X78" s="866"/>
      <c r="Y78" s="866"/>
      <c r="Z78" s="866"/>
      <c r="AA78" s="866"/>
      <c r="AB78" s="866"/>
      <c r="AC78" s="866"/>
      <c r="AD78" s="866"/>
      <c r="AE78" s="866"/>
      <c r="AF78" s="866"/>
      <c r="AG78" s="866"/>
      <c r="AH78" s="866"/>
      <c r="AI78" s="866"/>
      <c r="AJ78" s="866"/>
      <c r="AK78" s="866"/>
      <c r="AL78" s="866"/>
      <c r="AM78" s="866"/>
      <c r="AN78" s="866"/>
      <c r="AO78" s="866"/>
      <c r="AP78" s="866"/>
      <c r="AQ78" s="866"/>
      <c r="AR78" s="866"/>
      <c r="AS78" s="866"/>
      <c r="AT78" s="866"/>
      <c r="AU78" s="866"/>
      <c r="AV78" s="866"/>
      <c r="AW78" s="866"/>
      <c r="AX78" s="866"/>
      <c r="AY78" s="866"/>
      <c r="AZ78" s="868"/>
      <c r="BA78" s="868"/>
      <c r="BB78" s="868"/>
      <c r="BC78" s="868"/>
      <c r="BD78" s="869"/>
      <c r="BE78" s="241"/>
      <c r="BF78" s="241"/>
      <c r="BG78" s="241"/>
      <c r="BH78" s="241"/>
      <c r="BI78" s="241"/>
      <c r="BJ78" s="230"/>
      <c r="BK78" s="230"/>
      <c r="BL78" s="230"/>
      <c r="BM78" s="230"/>
      <c r="BN78" s="230"/>
      <c r="BO78" s="241"/>
      <c r="BP78" s="241"/>
      <c r="BQ78" s="238">
        <v>72</v>
      </c>
      <c r="BR78" s="243"/>
      <c r="BS78" s="895"/>
      <c r="BT78" s="896"/>
      <c r="BU78" s="896"/>
      <c r="BV78" s="896"/>
      <c r="BW78" s="896"/>
      <c r="BX78" s="896"/>
      <c r="BY78" s="896"/>
      <c r="BZ78" s="896"/>
      <c r="CA78" s="896"/>
      <c r="CB78" s="896"/>
      <c r="CC78" s="896"/>
      <c r="CD78" s="896"/>
      <c r="CE78" s="896"/>
      <c r="CF78" s="896"/>
      <c r="CG78" s="901"/>
      <c r="CH78" s="898"/>
      <c r="CI78" s="899"/>
      <c r="CJ78" s="899"/>
      <c r="CK78" s="899"/>
      <c r="CL78" s="900"/>
      <c r="CM78" s="898"/>
      <c r="CN78" s="899"/>
      <c r="CO78" s="899"/>
      <c r="CP78" s="899"/>
      <c r="CQ78" s="900"/>
      <c r="CR78" s="898"/>
      <c r="CS78" s="899"/>
      <c r="CT78" s="899"/>
      <c r="CU78" s="899"/>
      <c r="CV78" s="900"/>
      <c r="CW78" s="898"/>
      <c r="CX78" s="899"/>
      <c r="CY78" s="899"/>
      <c r="CZ78" s="899"/>
      <c r="DA78" s="900"/>
      <c r="DB78" s="898"/>
      <c r="DC78" s="899"/>
      <c r="DD78" s="899"/>
      <c r="DE78" s="899"/>
      <c r="DF78" s="900"/>
      <c r="DG78" s="898"/>
      <c r="DH78" s="899"/>
      <c r="DI78" s="899"/>
      <c r="DJ78" s="899"/>
      <c r="DK78" s="900"/>
      <c r="DL78" s="898"/>
      <c r="DM78" s="899"/>
      <c r="DN78" s="899"/>
      <c r="DO78" s="899"/>
      <c r="DP78" s="900"/>
      <c r="DQ78" s="898"/>
      <c r="DR78" s="899"/>
      <c r="DS78" s="899"/>
      <c r="DT78" s="899"/>
      <c r="DU78" s="900"/>
      <c r="DV78" s="895"/>
      <c r="DW78" s="896"/>
      <c r="DX78" s="896"/>
      <c r="DY78" s="896"/>
      <c r="DZ78" s="897"/>
      <c r="EA78" s="230"/>
    </row>
    <row r="79" spans="1:131" ht="26.25" customHeight="1" x14ac:dyDescent="0.15">
      <c r="A79" s="238">
        <v>12</v>
      </c>
      <c r="B79" s="909"/>
      <c r="C79" s="910"/>
      <c r="D79" s="910"/>
      <c r="E79" s="910"/>
      <c r="F79" s="910"/>
      <c r="G79" s="910"/>
      <c r="H79" s="910"/>
      <c r="I79" s="910"/>
      <c r="J79" s="910"/>
      <c r="K79" s="910"/>
      <c r="L79" s="910"/>
      <c r="M79" s="910"/>
      <c r="N79" s="910"/>
      <c r="O79" s="910"/>
      <c r="P79" s="911"/>
      <c r="Q79" s="912"/>
      <c r="R79" s="866"/>
      <c r="S79" s="866"/>
      <c r="T79" s="866"/>
      <c r="U79" s="866"/>
      <c r="V79" s="866"/>
      <c r="W79" s="866"/>
      <c r="X79" s="866"/>
      <c r="Y79" s="866"/>
      <c r="Z79" s="866"/>
      <c r="AA79" s="866"/>
      <c r="AB79" s="866"/>
      <c r="AC79" s="866"/>
      <c r="AD79" s="866"/>
      <c r="AE79" s="866"/>
      <c r="AF79" s="866"/>
      <c r="AG79" s="866"/>
      <c r="AH79" s="866"/>
      <c r="AI79" s="866"/>
      <c r="AJ79" s="866"/>
      <c r="AK79" s="866"/>
      <c r="AL79" s="866"/>
      <c r="AM79" s="866"/>
      <c r="AN79" s="866"/>
      <c r="AO79" s="866"/>
      <c r="AP79" s="866"/>
      <c r="AQ79" s="866"/>
      <c r="AR79" s="866"/>
      <c r="AS79" s="866"/>
      <c r="AT79" s="866"/>
      <c r="AU79" s="866"/>
      <c r="AV79" s="866"/>
      <c r="AW79" s="866"/>
      <c r="AX79" s="866"/>
      <c r="AY79" s="866"/>
      <c r="AZ79" s="868"/>
      <c r="BA79" s="868"/>
      <c r="BB79" s="868"/>
      <c r="BC79" s="868"/>
      <c r="BD79" s="869"/>
      <c r="BE79" s="241"/>
      <c r="BF79" s="241"/>
      <c r="BG79" s="241"/>
      <c r="BH79" s="241"/>
      <c r="BI79" s="241"/>
      <c r="BJ79" s="230"/>
      <c r="BK79" s="230"/>
      <c r="BL79" s="230"/>
      <c r="BM79" s="230"/>
      <c r="BN79" s="230"/>
      <c r="BO79" s="241"/>
      <c r="BP79" s="241"/>
      <c r="BQ79" s="238">
        <v>73</v>
      </c>
      <c r="BR79" s="243"/>
      <c r="BS79" s="895"/>
      <c r="BT79" s="896"/>
      <c r="BU79" s="896"/>
      <c r="BV79" s="896"/>
      <c r="BW79" s="896"/>
      <c r="BX79" s="896"/>
      <c r="BY79" s="896"/>
      <c r="BZ79" s="896"/>
      <c r="CA79" s="896"/>
      <c r="CB79" s="896"/>
      <c r="CC79" s="896"/>
      <c r="CD79" s="896"/>
      <c r="CE79" s="896"/>
      <c r="CF79" s="896"/>
      <c r="CG79" s="901"/>
      <c r="CH79" s="898"/>
      <c r="CI79" s="899"/>
      <c r="CJ79" s="899"/>
      <c r="CK79" s="899"/>
      <c r="CL79" s="900"/>
      <c r="CM79" s="898"/>
      <c r="CN79" s="899"/>
      <c r="CO79" s="899"/>
      <c r="CP79" s="899"/>
      <c r="CQ79" s="900"/>
      <c r="CR79" s="898"/>
      <c r="CS79" s="899"/>
      <c r="CT79" s="899"/>
      <c r="CU79" s="899"/>
      <c r="CV79" s="900"/>
      <c r="CW79" s="898"/>
      <c r="CX79" s="899"/>
      <c r="CY79" s="899"/>
      <c r="CZ79" s="899"/>
      <c r="DA79" s="900"/>
      <c r="DB79" s="898"/>
      <c r="DC79" s="899"/>
      <c r="DD79" s="899"/>
      <c r="DE79" s="899"/>
      <c r="DF79" s="900"/>
      <c r="DG79" s="898"/>
      <c r="DH79" s="899"/>
      <c r="DI79" s="899"/>
      <c r="DJ79" s="899"/>
      <c r="DK79" s="900"/>
      <c r="DL79" s="898"/>
      <c r="DM79" s="899"/>
      <c r="DN79" s="899"/>
      <c r="DO79" s="899"/>
      <c r="DP79" s="900"/>
      <c r="DQ79" s="898"/>
      <c r="DR79" s="899"/>
      <c r="DS79" s="899"/>
      <c r="DT79" s="899"/>
      <c r="DU79" s="900"/>
      <c r="DV79" s="895"/>
      <c r="DW79" s="896"/>
      <c r="DX79" s="896"/>
      <c r="DY79" s="896"/>
      <c r="DZ79" s="897"/>
      <c r="EA79" s="230"/>
    </row>
    <row r="80" spans="1:131" ht="26.25" customHeight="1" x14ac:dyDescent="0.15">
      <c r="A80" s="238">
        <v>13</v>
      </c>
      <c r="B80" s="909"/>
      <c r="C80" s="910"/>
      <c r="D80" s="910"/>
      <c r="E80" s="910"/>
      <c r="F80" s="910"/>
      <c r="G80" s="910"/>
      <c r="H80" s="910"/>
      <c r="I80" s="910"/>
      <c r="J80" s="910"/>
      <c r="K80" s="910"/>
      <c r="L80" s="910"/>
      <c r="M80" s="910"/>
      <c r="N80" s="910"/>
      <c r="O80" s="910"/>
      <c r="P80" s="911"/>
      <c r="Q80" s="912"/>
      <c r="R80" s="866"/>
      <c r="S80" s="866"/>
      <c r="T80" s="866"/>
      <c r="U80" s="866"/>
      <c r="V80" s="866"/>
      <c r="W80" s="866"/>
      <c r="X80" s="866"/>
      <c r="Y80" s="866"/>
      <c r="Z80" s="866"/>
      <c r="AA80" s="866"/>
      <c r="AB80" s="866"/>
      <c r="AC80" s="866"/>
      <c r="AD80" s="866"/>
      <c r="AE80" s="866"/>
      <c r="AF80" s="866"/>
      <c r="AG80" s="866"/>
      <c r="AH80" s="866"/>
      <c r="AI80" s="866"/>
      <c r="AJ80" s="866"/>
      <c r="AK80" s="866"/>
      <c r="AL80" s="866"/>
      <c r="AM80" s="866"/>
      <c r="AN80" s="866"/>
      <c r="AO80" s="866"/>
      <c r="AP80" s="866"/>
      <c r="AQ80" s="866"/>
      <c r="AR80" s="866"/>
      <c r="AS80" s="866"/>
      <c r="AT80" s="866"/>
      <c r="AU80" s="866"/>
      <c r="AV80" s="866"/>
      <c r="AW80" s="866"/>
      <c r="AX80" s="866"/>
      <c r="AY80" s="866"/>
      <c r="AZ80" s="868"/>
      <c r="BA80" s="868"/>
      <c r="BB80" s="868"/>
      <c r="BC80" s="868"/>
      <c r="BD80" s="869"/>
      <c r="BE80" s="241"/>
      <c r="BF80" s="241"/>
      <c r="BG80" s="241"/>
      <c r="BH80" s="241"/>
      <c r="BI80" s="241"/>
      <c r="BJ80" s="241"/>
      <c r="BK80" s="241"/>
      <c r="BL80" s="241"/>
      <c r="BM80" s="241"/>
      <c r="BN80" s="241"/>
      <c r="BO80" s="241"/>
      <c r="BP80" s="241"/>
      <c r="BQ80" s="238">
        <v>74</v>
      </c>
      <c r="BR80" s="243"/>
      <c r="BS80" s="895"/>
      <c r="BT80" s="896"/>
      <c r="BU80" s="896"/>
      <c r="BV80" s="896"/>
      <c r="BW80" s="896"/>
      <c r="BX80" s="896"/>
      <c r="BY80" s="896"/>
      <c r="BZ80" s="896"/>
      <c r="CA80" s="896"/>
      <c r="CB80" s="896"/>
      <c r="CC80" s="896"/>
      <c r="CD80" s="896"/>
      <c r="CE80" s="896"/>
      <c r="CF80" s="896"/>
      <c r="CG80" s="901"/>
      <c r="CH80" s="898"/>
      <c r="CI80" s="899"/>
      <c r="CJ80" s="899"/>
      <c r="CK80" s="899"/>
      <c r="CL80" s="900"/>
      <c r="CM80" s="898"/>
      <c r="CN80" s="899"/>
      <c r="CO80" s="899"/>
      <c r="CP80" s="899"/>
      <c r="CQ80" s="900"/>
      <c r="CR80" s="898"/>
      <c r="CS80" s="899"/>
      <c r="CT80" s="899"/>
      <c r="CU80" s="899"/>
      <c r="CV80" s="900"/>
      <c r="CW80" s="898"/>
      <c r="CX80" s="899"/>
      <c r="CY80" s="899"/>
      <c r="CZ80" s="899"/>
      <c r="DA80" s="900"/>
      <c r="DB80" s="898"/>
      <c r="DC80" s="899"/>
      <c r="DD80" s="899"/>
      <c r="DE80" s="899"/>
      <c r="DF80" s="900"/>
      <c r="DG80" s="898"/>
      <c r="DH80" s="899"/>
      <c r="DI80" s="899"/>
      <c r="DJ80" s="899"/>
      <c r="DK80" s="900"/>
      <c r="DL80" s="898"/>
      <c r="DM80" s="899"/>
      <c r="DN80" s="899"/>
      <c r="DO80" s="899"/>
      <c r="DP80" s="900"/>
      <c r="DQ80" s="898"/>
      <c r="DR80" s="899"/>
      <c r="DS80" s="899"/>
      <c r="DT80" s="899"/>
      <c r="DU80" s="900"/>
      <c r="DV80" s="895"/>
      <c r="DW80" s="896"/>
      <c r="DX80" s="896"/>
      <c r="DY80" s="896"/>
      <c r="DZ80" s="897"/>
      <c r="EA80" s="230"/>
    </row>
    <row r="81" spans="1:131" ht="26.25" customHeight="1" x14ac:dyDescent="0.15">
      <c r="A81" s="238">
        <v>14</v>
      </c>
      <c r="B81" s="909"/>
      <c r="C81" s="910"/>
      <c r="D81" s="910"/>
      <c r="E81" s="910"/>
      <c r="F81" s="910"/>
      <c r="G81" s="910"/>
      <c r="H81" s="910"/>
      <c r="I81" s="910"/>
      <c r="J81" s="910"/>
      <c r="K81" s="910"/>
      <c r="L81" s="910"/>
      <c r="M81" s="910"/>
      <c r="N81" s="910"/>
      <c r="O81" s="910"/>
      <c r="P81" s="911"/>
      <c r="Q81" s="912"/>
      <c r="R81" s="866"/>
      <c r="S81" s="866"/>
      <c r="T81" s="866"/>
      <c r="U81" s="866"/>
      <c r="V81" s="866"/>
      <c r="W81" s="866"/>
      <c r="X81" s="866"/>
      <c r="Y81" s="866"/>
      <c r="Z81" s="866"/>
      <c r="AA81" s="866"/>
      <c r="AB81" s="866"/>
      <c r="AC81" s="866"/>
      <c r="AD81" s="866"/>
      <c r="AE81" s="866"/>
      <c r="AF81" s="866"/>
      <c r="AG81" s="866"/>
      <c r="AH81" s="866"/>
      <c r="AI81" s="866"/>
      <c r="AJ81" s="866"/>
      <c r="AK81" s="866"/>
      <c r="AL81" s="866"/>
      <c r="AM81" s="866"/>
      <c r="AN81" s="866"/>
      <c r="AO81" s="866"/>
      <c r="AP81" s="866"/>
      <c r="AQ81" s="866"/>
      <c r="AR81" s="866"/>
      <c r="AS81" s="866"/>
      <c r="AT81" s="866"/>
      <c r="AU81" s="866"/>
      <c r="AV81" s="866"/>
      <c r="AW81" s="866"/>
      <c r="AX81" s="866"/>
      <c r="AY81" s="866"/>
      <c r="AZ81" s="868"/>
      <c r="BA81" s="868"/>
      <c r="BB81" s="868"/>
      <c r="BC81" s="868"/>
      <c r="BD81" s="869"/>
      <c r="BE81" s="241"/>
      <c r="BF81" s="241"/>
      <c r="BG81" s="241"/>
      <c r="BH81" s="241"/>
      <c r="BI81" s="241"/>
      <c r="BJ81" s="241"/>
      <c r="BK81" s="241"/>
      <c r="BL81" s="241"/>
      <c r="BM81" s="241"/>
      <c r="BN81" s="241"/>
      <c r="BO81" s="241"/>
      <c r="BP81" s="241"/>
      <c r="BQ81" s="238">
        <v>75</v>
      </c>
      <c r="BR81" s="243"/>
      <c r="BS81" s="895"/>
      <c r="BT81" s="896"/>
      <c r="BU81" s="896"/>
      <c r="BV81" s="896"/>
      <c r="BW81" s="896"/>
      <c r="BX81" s="896"/>
      <c r="BY81" s="896"/>
      <c r="BZ81" s="896"/>
      <c r="CA81" s="896"/>
      <c r="CB81" s="896"/>
      <c r="CC81" s="896"/>
      <c r="CD81" s="896"/>
      <c r="CE81" s="896"/>
      <c r="CF81" s="896"/>
      <c r="CG81" s="901"/>
      <c r="CH81" s="898"/>
      <c r="CI81" s="899"/>
      <c r="CJ81" s="899"/>
      <c r="CK81" s="899"/>
      <c r="CL81" s="900"/>
      <c r="CM81" s="898"/>
      <c r="CN81" s="899"/>
      <c r="CO81" s="899"/>
      <c r="CP81" s="899"/>
      <c r="CQ81" s="900"/>
      <c r="CR81" s="898"/>
      <c r="CS81" s="899"/>
      <c r="CT81" s="899"/>
      <c r="CU81" s="899"/>
      <c r="CV81" s="900"/>
      <c r="CW81" s="898"/>
      <c r="CX81" s="899"/>
      <c r="CY81" s="899"/>
      <c r="CZ81" s="899"/>
      <c r="DA81" s="900"/>
      <c r="DB81" s="898"/>
      <c r="DC81" s="899"/>
      <c r="DD81" s="899"/>
      <c r="DE81" s="899"/>
      <c r="DF81" s="900"/>
      <c r="DG81" s="898"/>
      <c r="DH81" s="899"/>
      <c r="DI81" s="899"/>
      <c r="DJ81" s="899"/>
      <c r="DK81" s="900"/>
      <c r="DL81" s="898"/>
      <c r="DM81" s="899"/>
      <c r="DN81" s="899"/>
      <c r="DO81" s="899"/>
      <c r="DP81" s="900"/>
      <c r="DQ81" s="898"/>
      <c r="DR81" s="899"/>
      <c r="DS81" s="899"/>
      <c r="DT81" s="899"/>
      <c r="DU81" s="900"/>
      <c r="DV81" s="895"/>
      <c r="DW81" s="896"/>
      <c r="DX81" s="896"/>
      <c r="DY81" s="896"/>
      <c r="DZ81" s="897"/>
      <c r="EA81" s="230"/>
    </row>
    <row r="82" spans="1:131" ht="26.25" customHeight="1" x14ac:dyDescent="0.15">
      <c r="A82" s="238">
        <v>15</v>
      </c>
      <c r="B82" s="909"/>
      <c r="C82" s="910"/>
      <c r="D82" s="910"/>
      <c r="E82" s="910"/>
      <c r="F82" s="910"/>
      <c r="G82" s="910"/>
      <c r="H82" s="910"/>
      <c r="I82" s="910"/>
      <c r="J82" s="910"/>
      <c r="K82" s="910"/>
      <c r="L82" s="910"/>
      <c r="M82" s="910"/>
      <c r="N82" s="910"/>
      <c r="O82" s="910"/>
      <c r="P82" s="911"/>
      <c r="Q82" s="912"/>
      <c r="R82" s="866"/>
      <c r="S82" s="866"/>
      <c r="T82" s="866"/>
      <c r="U82" s="866"/>
      <c r="V82" s="866"/>
      <c r="W82" s="866"/>
      <c r="X82" s="866"/>
      <c r="Y82" s="866"/>
      <c r="Z82" s="866"/>
      <c r="AA82" s="866"/>
      <c r="AB82" s="866"/>
      <c r="AC82" s="866"/>
      <c r="AD82" s="866"/>
      <c r="AE82" s="866"/>
      <c r="AF82" s="866"/>
      <c r="AG82" s="866"/>
      <c r="AH82" s="866"/>
      <c r="AI82" s="866"/>
      <c r="AJ82" s="866"/>
      <c r="AK82" s="866"/>
      <c r="AL82" s="866"/>
      <c r="AM82" s="866"/>
      <c r="AN82" s="866"/>
      <c r="AO82" s="866"/>
      <c r="AP82" s="866"/>
      <c r="AQ82" s="866"/>
      <c r="AR82" s="866"/>
      <c r="AS82" s="866"/>
      <c r="AT82" s="866"/>
      <c r="AU82" s="866"/>
      <c r="AV82" s="866"/>
      <c r="AW82" s="866"/>
      <c r="AX82" s="866"/>
      <c r="AY82" s="866"/>
      <c r="AZ82" s="868"/>
      <c r="BA82" s="868"/>
      <c r="BB82" s="868"/>
      <c r="BC82" s="868"/>
      <c r="BD82" s="869"/>
      <c r="BE82" s="241"/>
      <c r="BF82" s="241"/>
      <c r="BG82" s="241"/>
      <c r="BH82" s="241"/>
      <c r="BI82" s="241"/>
      <c r="BJ82" s="241"/>
      <c r="BK82" s="241"/>
      <c r="BL82" s="241"/>
      <c r="BM82" s="241"/>
      <c r="BN82" s="241"/>
      <c r="BO82" s="241"/>
      <c r="BP82" s="241"/>
      <c r="BQ82" s="238">
        <v>76</v>
      </c>
      <c r="BR82" s="243"/>
      <c r="BS82" s="895"/>
      <c r="BT82" s="896"/>
      <c r="BU82" s="896"/>
      <c r="BV82" s="896"/>
      <c r="BW82" s="896"/>
      <c r="BX82" s="896"/>
      <c r="BY82" s="896"/>
      <c r="BZ82" s="896"/>
      <c r="CA82" s="896"/>
      <c r="CB82" s="896"/>
      <c r="CC82" s="896"/>
      <c r="CD82" s="896"/>
      <c r="CE82" s="896"/>
      <c r="CF82" s="896"/>
      <c r="CG82" s="901"/>
      <c r="CH82" s="898"/>
      <c r="CI82" s="899"/>
      <c r="CJ82" s="899"/>
      <c r="CK82" s="899"/>
      <c r="CL82" s="900"/>
      <c r="CM82" s="898"/>
      <c r="CN82" s="899"/>
      <c r="CO82" s="899"/>
      <c r="CP82" s="899"/>
      <c r="CQ82" s="900"/>
      <c r="CR82" s="898"/>
      <c r="CS82" s="899"/>
      <c r="CT82" s="899"/>
      <c r="CU82" s="899"/>
      <c r="CV82" s="900"/>
      <c r="CW82" s="898"/>
      <c r="CX82" s="899"/>
      <c r="CY82" s="899"/>
      <c r="CZ82" s="899"/>
      <c r="DA82" s="900"/>
      <c r="DB82" s="898"/>
      <c r="DC82" s="899"/>
      <c r="DD82" s="899"/>
      <c r="DE82" s="899"/>
      <c r="DF82" s="900"/>
      <c r="DG82" s="898"/>
      <c r="DH82" s="899"/>
      <c r="DI82" s="899"/>
      <c r="DJ82" s="899"/>
      <c r="DK82" s="900"/>
      <c r="DL82" s="898"/>
      <c r="DM82" s="899"/>
      <c r="DN82" s="899"/>
      <c r="DO82" s="899"/>
      <c r="DP82" s="900"/>
      <c r="DQ82" s="898"/>
      <c r="DR82" s="899"/>
      <c r="DS82" s="899"/>
      <c r="DT82" s="899"/>
      <c r="DU82" s="900"/>
      <c r="DV82" s="895"/>
      <c r="DW82" s="896"/>
      <c r="DX82" s="896"/>
      <c r="DY82" s="896"/>
      <c r="DZ82" s="897"/>
      <c r="EA82" s="230"/>
    </row>
    <row r="83" spans="1:131" ht="26.25" customHeight="1" x14ac:dyDescent="0.15">
      <c r="A83" s="238">
        <v>16</v>
      </c>
      <c r="B83" s="909"/>
      <c r="C83" s="910"/>
      <c r="D83" s="910"/>
      <c r="E83" s="910"/>
      <c r="F83" s="910"/>
      <c r="G83" s="910"/>
      <c r="H83" s="910"/>
      <c r="I83" s="910"/>
      <c r="J83" s="910"/>
      <c r="K83" s="910"/>
      <c r="L83" s="910"/>
      <c r="M83" s="910"/>
      <c r="N83" s="910"/>
      <c r="O83" s="910"/>
      <c r="P83" s="911"/>
      <c r="Q83" s="912"/>
      <c r="R83" s="866"/>
      <c r="S83" s="866"/>
      <c r="T83" s="866"/>
      <c r="U83" s="866"/>
      <c r="V83" s="866"/>
      <c r="W83" s="866"/>
      <c r="X83" s="866"/>
      <c r="Y83" s="866"/>
      <c r="Z83" s="866"/>
      <c r="AA83" s="866"/>
      <c r="AB83" s="866"/>
      <c r="AC83" s="866"/>
      <c r="AD83" s="866"/>
      <c r="AE83" s="866"/>
      <c r="AF83" s="866"/>
      <c r="AG83" s="866"/>
      <c r="AH83" s="866"/>
      <c r="AI83" s="866"/>
      <c r="AJ83" s="866"/>
      <c r="AK83" s="866"/>
      <c r="AL83" s="866"/>
      <c r="AM83" s="866"/>
      <c r="AN83" s="866"/>
      <c r="AO83" s="866"/>
      <c r="AP83" s="866"/>
      <c r="AQ83" s="866"/>
      <c r="AR83" s="866"/>
      <c r="AS83" s="866"/>
      <c r="AT83" s="866"/>
      <c r="AU83" s="866"/>
      <c r="AV83" s="866"/>
      <c r="AW83" s="866"/>
      <c r="AX83" s="866"/>
      <c r="AY83" s="866"/>
      <c r="AZ83" s="868"/>
      <c r="BA83" s="868"/>
      <c r="BB83" s="868"/>
      <c r="BC83" s="868"/>
      <c r="BD83" s="869"/>
      <c r="BE83" s="241"/>
      <c r="BF83" s="241"/>
      <c r="BG83" s="241"/>
      <c r="BH83" s="241"/>
      <c r="BI83" s="241"/>
      <c r="BJ83" s="241"/>
      <c r="BK83" s="241"/>
      <c r="BL83" s="241"/>
      <c r="BM83" s="241"/>
      <c r="BN83" s="241"/>
      <c r="BO83" s="241"/>
      <c r="BP83" s="241"/>
      <c r="BQ83" s="238">
        <v>77</v>
      </c>
      <c r="BR83" s="243"/>
      <c r="BS83" s="895"/>
      <c r="BT83" s="896"/>
      <c r="BU83" s="896"/>
      <c r="BV83" s="896"/>
      <c r="BW83" s="896"/>
      <c r="BX83" s="896"/>
      <c r="BY83" s="896"/>
      <c r="BZ83" s="896"/>
      <c r="CA83" s="896"/>
      <c r="CB83" s="896"/>
      <c r="CC83" s="896"/>
      <c r="CD83" s="896"/>
      <c r="CE83" s="896"/>
      <c r="CF83" s="896"/>
      <c r="CG83" s="901"/>
      <c r="CH83" s="898"/>
      <c r="CI83" s="899"/>
      <c r="CJ83" s="899"/>
      <c r="CK83" s="899"/>
      <c r="CL83" s="900"/>
      <c r="CM83" s="898"/>
      <c r="CN83" s="899"/>
      <c r="CO83" s="899"/>
      <c r="CP83" s="899"/>
      <c r="CQ83" s="900"/>
      <c r="CR83" s="898"/>
      <c r="CS83" s="899"/>
      <c r="CT83" s="899"/>
      <c r="CU83" s="899"/>
      <c r="CV83" s="900"/>
      <c r="CW83" s="898"/>
      <c r="CX83" s="899"/>
      <c r="CY83" s="899"/>
      <c r="CZ83" s="899"/>
      <c r="DA83" s="900"/>
      <c r="DB83" s="898"/>
      <c r="DC83" s="899"/>
      <c r="DD83" s="899"/>
      <c r="DE83" s="899"/>
      <c r="DF83" s="900"/>
      <c r="DG83" s="898"/>
      <c r="DH83" s="899"/>
      <c r="DI83" s="899"/>
      <c r="DJ83" s="899"/>
      <c r="DK83" s="900"/>
      <c r="DL83" s="898"/>
      <c r="DM83" s="899"/>
      <c r="DN83" s="899"/>
      <c r="DO83" s="899"/>
      <c r="DP83" s="900"/>
      <c r="DQ83" s="898"/>
      <c r="DR83" s="899"/>
      <c r="DS83" s="899"/>
      <c r="DT83" s="899"/>
      <c r="DU83" s="900"/>
      <c r="DV83" s="895"/>
      <c r="DW83" s="896"/>
      <c r="DX83" s="896"/>
      <c r="DY83" s="896"/>
      <c r="DZ83" s="897"/>
      <c r="EA83" s="230"/>
    </row>
    <row r="84" spans="1:131" ht="26.25" customHeight="1" x14ac:dyDescent="0.15">
      <c r="A84" s="238">
        <v>17</v>
      </c>
      <c r="B84" s="909"/>
      <c r="C84" s="910"/>
      <c r="D84" s="910"/>
      <c r="E84" s="910"/>
      <c r="F84" s="910"/>
      <c r="G84" s="910"/>
      <c r="H84" s="910"/>
      <c r="I84" s="910"/>
      <c r="J84" s="910"/>
      <c r="K84" s="910"/>
      <c r="L84" s="910"/>
      <c r="M84" s="910"/>
      <c r="N84" s="910"/>
      <c r="O84" s="910"/>
      <c r="P84" s="911"/>
      <c r="Q84" s="912"/>
      <c r="R84" s="866"/>
      <c r="S84" s="866"/>
      <c r="T84" s="866"/>
      <c r="U84" s="866"/>
      <c r="V84" s="866"/>
      <c r="W84" s="866"/>
      <c r="X84" s="866"/>
      <c r="Y84" s="866"/>
      <c r="Z84" s="866"/>
      <c r="AA84" s="866"/>
      <c r="AB84" s="866"/>
      <c r="AC84" s="866"/>
      <c r="AD84" s="866"/>
      <c r="AE84" s="866"/>
      <c r="AF84" s="866"/>
      <c r="AG84" s="866"/>
      <c r="AH84" s="866"/>
      <c r="AI84" s="866"/>
      <c r="AJ84" s="866"/>
      <c r="AK84" s="866"/>
      <c r="AL84" s="866"/>
      <c r="AM84" s="866"/>
      <c r="AN84" s="866"/>
      <c r="AO84" s="866"/>
      <c r="AP84" s="866"/>
      <c r="AQ84" s="866"/>
      <c r="AR84" s="866"/>
      <c r="AS84" s="866"/>
      <c r="AT84" s="866"/>
      <c r="AU84" s="866"/>
      <c r="AV84" s="866"/>
      <c r="AW84" s="866"/>
      <c r="AX84" s="866"/>
      <c r="AY84" s="866"/>
      <c r="AZ84" s="868"/>
      <c r="BA84" s="868"/>
      <c r="BB84" s="868"/>
      <c r="BC84" s="868"/>
      <c r="BD84" s="869"/>
      <c r="BE84" s="241"/>
      <c r="BF84" s="241"/>
      <c r="BG84" s="241"/>
      <c r="BH84" s="241"/>
      <c r="BI84" s="241"/>
      <c r="BJ84" s="241"/>
      <c r="BK84" s="241"/>
      <c r="BL84" s="241"/>
      <c r="BM84" s="241"/>
      <c r="BN84" s="241"/>
      <c r="BO84" s="241"/>
      <c r="BP84" s="241"/>
      <c r="BQ84" s="238">
        <v>78</v>
      </c>
      <c r="BR84" s="243"/>
      <c r="BS84" s="895"/>
      <c r="BT84" s="896"/>
      <c r="BU84" s="896"/>
      <c r="BV84" s="896"/>
      <c r="BW84" s="896"/>
      <c r="BX84" s="896"/>
      <c r="BY84" s="896"/>
      <c r="BZ84" s="896"/>
      <c r="CA84" s="896"/>
      <c r="CB84" s="896"/>
      <c r="CC84" s="896"/>
      <c r="CD84" s="896"/>
      <c r="CE84" s="896"/>
      <c r="CF84" s="896"/>
      <c r="CG84" s="901"/>
      <c r="CH84" s="898"/>
      <c r="CI84" s="899"/>
      <c r="CJ84" s="899"/>
      <c r="CK84" s="899"/>
      <c r="CL84" s="900"/>
      <c r="CM84" s="898"/>
      <c r="CN84" s="899"/>
      <c r="CO84" s="899"/>
      <c r="CP84" s="899"/>
      <c r="CQ84" s="900"/>
      <c r="CR84" s="898"/>
      <c r="CS84" s="899"/>
      <c r="CT84" s="899"/>
      <c r="CU84" s="899"/>
      <c r="CV84" s="900"/>
      <c r="CW84" s="898"/>
      <c r="CX84" s="899"/>
      <c r="CY84" s="899"/>
      <c r="CZ84" s="899"/>
      <c r="DA84" s="900"/>
      <c r="DB84" s="898"/>
      <c r="DC84" s="899"/>
      <c r="DD84" s="899"/>
      <c r="DE84" s="899"/>
      <c r="DF84" s="900"/>
      <c r="DG84" s="898"/>
      <c r="DH84" s="899"/>
      <c r="DI84" s="899"/>
      <c r="DJ84" s="899"/>
      <c r="DK84" s="900"/>
      <c r="DL84" s="898"/>
      <c r="DM84" s="899"/>
      <c r="DN84" s="899"/>
      <c r="DO84" s="899"/>
      <c r="DP84" s="900"/>
      <c r="DQ84" s="898"/>
      <c r="DR84" s="899"/>
      <c r="DS84" s="899"/>
      <c r="DT84" s="899"/>
      <c r="DU84" s="900"/>
      <c r="DV84" s="895"/>
      <c r="DW84" s="896"/>
      <c r="DX84" s="896"/>
      <c r="DY84" s="896"/>
      <c r="DZ84" s="897"/>
      <c r="EA84" s="230"/>
    </row>
    <row r="85" spans="1:131" ht="26.25" customHeight="1" x14ac:dyDescent="0.15">
      <c r="A85" s="238">
        <v>18</v>
      </c>
      <c r="B85" s="909"/>
      <c r="C85" s="910"/>
      <c r="D85" s="910"/>
      <c r="E85" s="910"/>
      <c r="F85" s="910"/>
      <c r="G85" s="910"/>
      <c r="H85" s="910"/>
      <c r="I85" s="910"/>
      <c r="J85" s="910"/>
      <c r="K85" s="910"/>
      <c r="L85" s="910"/>
      <c r="M85" s="910"/>
      <c r="N85" s="910"/>
      <c r="O85" s="910"/>
      <c r="P85" s="911"/>
      <c r="Q85" s="912"/>
      <c r="R85" s="866"/>
      <c r="S85" s="866"/>
      <c r="T85" s="866"/>
      <c r="U85" s="866"/>
      <c r="V85" s="866"/>
      <c r="W85" s="866"/>
      <c r="X85" s="866"/>
      <c r="Y85" s="866"/>
      <c r="Z85" s="866"/>
      <c r="AA85" s="866"/>
      <c r="AB85" s="866"/>
      <c r="AC85" s="866"/>
      <c r="AD85" s="866"/>
      <c r="AE85" s="866"/>
      <c r="AF85" s="866"/>
      <c r="AG85" s="866"/>
      <c r="AH85" s="866"/>
      <c r="AI85" s="866"/>
      <c r="AJ85" s="866"/>
      <c r="AK85" s="866"/>
      <c r="AL85" s="866"/>
      <c r="AM85" s="866"/>
      <c r="AN85" s="866"/>
      <c r="AO85" s="866"/>
      <c r="AP85" s="866"/>
      <c r="AQ85" s="866"/>
      <c r="AR85" s="866"/>
      <c r="AS85" s="866"/>
      <c r="AT85" s="866"/>
      <c r="AU85" s="866"/>
      <c r="AV85" s="866"/>
      <c r="AW85" s="866"/>
      <c r="AX85" s="866"/>
      <c r="AY85" s="866"/>
      <c r="AZ85" s="868"/>
      <c r="BA85" s="868"/>
      <c r="BB85" s="868"/>
      <c r="BC85" s="868"/>
      <c r="BD85" s="869"/>
      <c r="BE85" s="241"/>
      <c r="BF85" s="241"/>
      <c r="BG85" s="241"/>
      <c r="BH85" s="241"/>
      <c r="BI85" s="241"/>
      <c r="BJ85" s="241"/>
      <c r="BK85" s="241"/>
      <c r="BL85" s="241"/>
      <c r="BM85" s="241"/>
      <c r="BN85" s="241"/>
      <c r="BO85" s="241"/>
      <c r="BP85" s="241"/>
      <c r="BQ85" s="238">
        <v>79</v>
      </c>
      <c r="BR85" s="243"/>
      <c r="BS85" s="895"/>
      <c r="BT85" s="896"/>
      <c r="BU85" s="896"/>
      <c r="BV85" s="896"/>
      <c r="BW85" s="896"/>
      <c r="BX85" s="896"/>
      <c r="BY85" s="896"/>
      <c r="BZ85" s="896"/>
      <c r="CA85" s="896"/>
      <c r="CB85" s="896"/>
      <c r="CC85" s="896"/>
      <c r="CD85" s="896"/>
      <c r="CE85" s="896"/>
      <c r="CF85" s="896"/>
      <c r="CG85" s="901"/>
      <c r="CH85" s="898"/>
      <c r="CI85" s="899"/>
      <c r="CJ85" s="899"/>
      <c r="CK85" s="899"/>
      <c r="CL85" s="900"/>
      <c r="CM85" s="898"/>
      <c r="CN85" s="899"/>
      <c r="CO85" s="899"/>
      <c r="CP85" s="899"/>
      <c r="CQ85" s="900"/>
      <c r="CR85" s="898"/>
      <c r="CS85" s="899"/>
      <c r="CT85" s="899"/>
      <c r="CU85" s="899"/>
      <c r="CV85" s="900"/>
      <c r="CW85" s="898"/>
      <c r="CX85" s="899"/>
      <c r="CY85" s="899"/>
      <c r="CZ85" s="899"/>
      <c r="DA85" s="900"/>
      <c r="DB85" s="898"/>
      <c r="DC85" s="899"/>
      <c r="DD85" s="899"/>
      <c r="DE85" s="899"/>
      <c r="DF85" s="900"/>
      <c r="DG85" s="898"/>
      <c r="DH85" s="899"/>
      <c r="DI85" s="899"/>
      <c r="DJ85" s="899"/>
      <c r="DK85" s="900"/>
      <c r="DL85" s="898"/>
      <c r="DM85" s="899"/>
      <c r="DN85" s="899"/>
      <c r="DO85" s="899"/>
      <c r="DP85" s="900"/>
      <c r="DQ85" s="898"/>
      <c r="DR85" s="899"/>
      <c r="DS85" s="899"/>
      <c r="DT85" s="899"/>
      <c r="DU85" s="900"/>
      <c r="DV85" s="895"/>
      <c r="DW85" s="896"/>
      <c r="DX85" s="896"/>
      <c r="DY85" s="896"/>
      <c r="DZ85" s="897"/>
      <c r="EA85" s="230"/>
    </row>
    <row r="86" spans="1:131" ht="26.25" customHeight="1" x14ac:dyDescent="0.15">
      <c r="A86" s="238">
        <v>19</v>
      </c>
      <c r="B86" s="909"/>
      <c r="C86" s="910"/>
      <c r="D86" s="910"/>
      <c r="E86" s="910"/>
      <c r="F86" s="910"/>
      <c r="G86" s="910"/>
      <c r="H86" s="910"/>
      <c r="I86" s="910"/>
      <c r="J86" s="910"/>
      <c r="K86" s="910"/>
      <c r="L86" s="910"/>
      <c r="M86" s="910"/>
      <c r="N86" s="910"/>
      <c r="O86" s="910"/>
      <c r="P86" s="911"/>
      <c r="Q86" s="912"/>
      <c r="R86" s="866"/>
      <c r="S86" s="866"/>
      <c r="T86" s="866"/>
      <c r="U86" s="866"/>
      <c r="V86" s="866"/>
      <c r="W86" s="866"/>
      <c r="X86" s="866"/>
      <c r="Y86" s="866"/>
      <c r="Z86" s="866"/>
      <c r="AA86" s="866"/>
      <c r="AB86" s="866"/>
      <c r="AC86" s="866"/>
      <c r="AD86" s="866"/>
      <c r="AE86" s="866"/>
      <c r="AF86" s="866"/>
      <c r="AG86" s="866"/>
      <c r="AH86" s="866"/>
      <c r="AI86" s="866"/>
      <c r="AJ86" s="866"/>
      <c r="AK86" s="866"/>
      <c r="AL86" s="866"/>
      <c r="AM86" s="866"/>
      <c r="AN86" s="866"/>
      <c r="AO86" s="866"/>
      <c r="AP86" s="866"/>
      <c r="AQ86" s="866"/>
      <c r="AR86" s="866"/>
      <c r="AS86" s="866"/>
      <c r="AT86" s="866"/>
      <c r="AU86" s="866"/>
      <c r="AV86" s="866"/>
      <c r="AW86" s="866"/>
      <c r="AX86" s="866"/>
      <c r="AY86" s="866"/>
      <c r="AZ86" s="868"/>
      <c r="BA86" s="868"/>
      <c r="BB86" s="868"/>
      <c r="BC86" s="868"/>
      <c r="BD86" s="869"/>
      <c r="BE86" s="241"/>
      <c r="BF86" s="241"/>
      <c r="BG86" s="241"/>
      <c r="BH86" s="241"/>
      <c r="BI86" s="241"/>
      <c r="BJ86" s="241"/>
      <c r="BK86" s="241"/>
      <c r="BL86" s="241"/>
      <c r="BM86" s="241"/>
      <c r="BN86" s="241"/>
      <c r="BO86" s="241"/>
      <c r="BP86" s="241"/>
      <c r="BQ86" s="238">
        <v>80</v>
      </c>
      <c r="BR86" s="243"/>
      <c r="BS86" s="895"/>
      <c r="BT86" s="896"/>
      <c r="BU86" s="896"/>
      <c r="BV86" s="896"/>
      <c r="BW86" s="896"/>
      <c r="BX86" s="896"/>
      <c r="BY86" s="896"/>
      <c r="BZ86" s="896"/>
      <c r="CA86" s="896"/>
      <c r="CB86" s="896"/>
      <c r="CC86" s="896"/>
      <c r="CD86" s="896"/>
      <c r="CE86" s="896"/>
      <c r="CF86" s="896"/>
      <c r="CG86" s="901"/>
      <c r="CH86" s="898"/>
      <c r="CI86" s="899"/>
      <c r="CJ86" s="899"/>
      <c r="CK86" s="899"/>
      <c r="CL86" s="900"/>
      <c r="CM86" s="898"/>
      <c r="CN86" s="899"/>
      <c r="CO86" s="899"/>
      <c r="CP86" s="899"/>
      <c r="CQ86" s="900"/>
      <c r="CR86" s="898"/>
      <c r="CS86" s="899"/>
      <c r="CT86" s="899"/>
      <c r="CU86" s="899"/>
      <c r="CV86" s="900"/>
      <c r="CW86" s="898"/>
      <c r="CX86" s="899"/>
      <c r="CY86" s="899"/>
      <c r="CZ86" s="899"/>
      <c r="DA86" s="900"/>
      <c r="DB86" s="898"/>
      <c r="DC86" s="899"/>
      <c r="DD86" s="899"/>
      <c r="DE86" s="899"/>
      <c r="DF86" s="900"/>
      <c r="DG86" s="898"/>
      <c r="DH86" s="899"/>
      <c r="DI86" s="899"/>
      <c r="DJ86" s="899"/>
      <c r="DK86" s="900"/>
      <c r="DL86" s="898"/>
      <c r="DM86" s="899"/>
      <c r="DN86" s="899"/>
      <c r="DO86" s="899"/>
      <c r="DP86" s="900"/>
      <c r="DQ86" s="898"/>
      <c r="DR86" s="899"/>
      <c r="DS86" s="899"/>
      <c r="DT86" s="899"/>
      <c r="DU86" s="900"/>
      <c r="DV86" s="895"/>
      <c r="DW86" s="896"/>
      <c r="DX86" s="896"/>
      <c r="DY86" s="896"/>
      <c r="DZ86" s="897"/>
      <c r="EA86" s="230"/>
    </row>
    <row r="87" spans="1:131" ht="26.25" customHeight="1" x14ac:dyDescent="0.15">
      <c r="A87" s="244">
        <v>20</v>
      </c>
      <c r="B87" s="916"/>
      <c r="C87" s="917"/>
      <c r="D87" s="917"/>
      <c r="E87" s="917"/>
      <c r="F87" s="917"/>
      <c r="G87" s="917"/>
      <c r="H87" s="917"/>
      <c r="I87" s="917"/>
      <c r="J87" s="917"/>
      <c r="K87" s="917"/>
      <c r="L87" s="917"/>
      <c r="M87" s="917"/>
      <c r="N87" s="917"/>
      <c r="O87" s="917"/>
      <c r="P87" s="918"/>
      <c r="Q87" s="919"/>
      <c r="R87" s="920"/>
      <c r="S87" s="920"/>
      <c r="T87" s="920"/>
      <c r="U87" s="920"/>
      <c r="V87" s="920"/>
      <c r="W87" s="920"/>
      <c r="X87" s="920"/>
      <c r="Y87" s="920"/>
      <c r="Z87" s="920"/>
      <c r="AA87" s="920"/>
      <c r="AB87" s="920"/>
      <c r="AC87" s="920"/>
      <c r="AD87" s="920"/>
      <c r="AE87" s="920"/>
      <c r="AF87" s="920"/>
      <c r="AG87" s="920"/>
      <c r="AH87" s="920"/>
      <c r="AI87" s="920"/>
      <c r="AJ87" s="920"/>
      <c r="AK87" s="920"/>
      <c r="AL87" s="920"/>
      <c r="AM87" s="920"/>
      <c r="AN87" s="920"/>
      <c r="AO87" s="920"/>
      <c r="AP87" s="920"/>
      <c r="AQ87" s="920"/>
      <c r="AR87" s="920"/>
      <c r="AS87" s="920"/>
      <c r="AT87" s="920"/>
      <c r="AU87" s="920"/>
      <c r="AV87" s="920"/>
      <c r="AW87" s="920"/>
      <c r="AX87" s="920"/>
      <c r="AY87" s="920"/>
      <c r="AZ87" s="921"/>
      <c r="BA87" s="921"/>
      <c r="BB87" s="921"/>
      <c r="BC87" s="921"/>
      <c r="BD87" s="922"/>
      <c r="BE87" s="241"/>
      <c r="BF87" s="241"/>
      <c r="BG87" s="241"/>
      <c r="BH87" s="241"/>
      <c r="BI87" s="241"/>
      <c r="BJ87" s="241"/>
      <c r="BK87" s="241"/>
      <c r="BL87" s="241"/>
      <c r="BM87" s="241"/>
      <c r="BN87" s="241"/>
      <c r="BO87" s="241"/>
      <c r="BP87" s="241"/>
      <c r="BQ87" s="238">
        <v>81</v>
      </c>
      <c r="BR87" s="243"/>
      <c r="BS87" s="895"/>
      <c r="BT87" s="896"/>
      <c r="BU87" s="896"/>
      <c r="BV87" s="896"/>
      <c r="BW87" s="896"/>
      <c r="BX87" s="896"/>
      <c r="BY87" s="896"/>
      <c r="BZ87" s="896"/>
      <c r="CA87" s="896"/>
      <c r="CB87" s="896"/>
      <c r="CC87" s="896"/>
      <c r="CD87" s="896"/>
      <c r="CE87" s="896"/>
      <c r="CF87" s="896"/>
      <c r="CG87" s="901"/>
      <c r="CH87" s="898"/>
      <c r="CI87" s="899"/>
      <c r="CJ87" s="899"/>
      <c r="CK87" s="899"/>
      <c r="CL87" s="900"/>
      <c r="CM87" s="898"/>
      <c r="CN87" s="899"/>
      <c r="CO87" s="899"/>
      <c r="CP87" s="899"/>
      <c r="CQ87" s="900"/>
      <c r="CR87" s="898"/>
      <c r="CS87" s="899"/>
      <c r="CT87" s="899"/>
      <c r="CU87" s="899"/>
      <c r="CV87" s="900"/>
      <c r="CW87" s="898"/>
      <c r="CX87" s="899"/>
      <c r="CY87" s="899"/>
      <c r="CZ87" s="899"/>
      <c r="DA87" s="900"/>
      <c r="DB87" s="898"/>
      <c r="DC87" s="899"/>
      <c r="DD87" s="899"/>
      <c r="DE87" s="899"/>
      <c r="DF87" s="900"/>
      <c r="DG87" s="898"/>
      <c r="DH87" s="899"/>
      <c r="DI87" s="899"/>
      <c r="DJ87" s="899"/>
      <c r="DK87" s="900"/>
      <c r="DL87" s="898"/>
      <c r="DM87" s="899"/>
      <c r="DN87" s="899"/>
      <c r="DO87" s="899"/>
      <c r="DP87" s="900"/>
      <c r="DQ87" s="898"/>
      <c r="DR87" s="899"/>
      <c r="DS87" s="899"/>
      <c r="DT87" s="899"/>
      <c r="DU87" s="900"/>
      <c r="DV87" s="895"/>
      <c r="DW87" s="896"/>
      <c r="DX87" s="896"/>
      <c r="DY87" s="896"/>
      <c r="DZ87" s="897"/>
      <c r="EA87" s="230"/>
    </row>
    <row r="88" spans="1:131" ht="26.25" customHeight="1" thickBot="1" x14ac:dyDescent="0.2">
      <c r="A88" s="240" t="s">
        <v>376</v>
      </c>
      <c r="B88" s="825" t="s">
        <v>402</v>
      </c>
      <c r="C88" s="826"/>
      <c r="D88" s="826"/>
      <c r="E88" s="826"/>
      <c r="F88" s="826"/>
      <c r="G88" s="826"/>
      <c r="H88" s="826"/>
      <c r="I88" s="826"/>
      <c r="J88" s="826"/>
      <c r="K88" s="826"/>
      <c r="L88" s="826"/>
      <c r="M88" s="826"/>
      <c r="N88" s="826"/>
      <c r="O88" s="826"/>
      <c r="P88" s="827"/>
      <c r="Q88" s="876"/>
      <c r="R88" s="877"/>
      <c r="S88" s="877"/>
      <c r="T88" s="877"/>
      <c r="U88" s="877"/>
      <c r="V88" s="877"/>
      <c r="W88" s="877"/>
      <c r="X88" s="877"/>
      <c r="Y88" s="877"/>
      <c r="Z88" s="877"/>
      <c r="AA88" s="877"/>
      <c r="AB88" s="877"/>
      <c r="AC88" s="877"/>
      <c r="AD88" s="877"/>
      <c r="AE88" s="877"/>
      <c r="AF88" s="880">
        <v>3928</v>
      </c>
      <c r="AG88" s="880"/>
      <c r="AH88" s="880"/>
      <c r="AI88" s="880"/>
      <c r="AJ88" s="880"/>
      <c r="AK88" s="877"/>
      <c r="AL88" s="877"/>
      <c r="AM88" s="877"/>
      <c r="AN88" s="877"/>
      <c r="AO88" s="877"/>
      <c r="AP88" s="880" t="s">
        <v>551</v>
      </c>
      <c r="AQ88" s="880"/>
      <c r="AR88" s="880"/>
      <c r="AS88" s="880"/>
      <c r="AT88" s="880"/>
      <c r="AU88" s="880" t="s">
        <v>551</v>
      </c>
      <c r="AV88" s="880"/>
      <c r="AW88" s="880"/>
      <c r="AX88" s="880"/>
      <c r="AY88" s="880"/>
      <c r="AZ88" s="885"/>
      <c r="BA88" s="885"/>
      <c r="BB88" s="885"/>
      <c r="BC88" s="885"/>
      <c r="BD88" s="886"/>
      <c r="BE88" s="241"/>
      <c r="BF88" s="241"/>
      <c r="BG88" s="241"/>
      <c r="BH88" s="241"/>
      <c r="BI88" s="241"/>
      <c r="BJ88" s="241"/>
      <c r="BK88" s="241"/>
      <c r="BL88" s="241"/>
      <c r="BM88" s="241"/>
      <c r="BN88" s="241"/>
      <c r="BO88" s="241"/>
      <c r="BP88" s="241"/>
      <c r="BQ88" s="238">
        <v>82</v>
      </c>
      <c r="BR88" s="243"/>
      <c r="BS88" s="895"/>
      <c r="BT88" s="896"/>
      <c r="BU88" s="896"/>
      <c r="BV88" s="896"/>
      <c r="BW88" s="896"/>
      <c r="BX88" s="896"/>
      <c r="BY88" s="896"/>
      <c r="BZ88" s="896"/>
      <c r="CA88" s="896"/>
      <c r="CB88" s="896"/>
      <c r="CC88" s="896"/>
      <c r="CD88" s="896"/>
      <c r="CE88" s="896"/>
      <c r="CF88" s="896"/>
      <c r="CG88" s="901"/>
      <c r="CH88" s="898"/>
      <c r="CI88" s="899"/>
      <c r="CJ88" s="899"/>
      <c r="CK88" s="899"/>
      <c r="CL88" s="900"/>
      <c r="CM88" s="898"/>
      <c r="CN88" s="899"/>
      <c r="CO88" s="899"/>
      <c r="CP88" s="899"/>
      <c r="CQ88" s="900"/>
      <c r="CR88" s="898"/>
      <c r="CS88" s="899"/>
      <c r="CT88" s="899"/>
      <c r="CU88" s="899"/>
      <c r="CV88" s="900"/>
      <c r="CW88" s="898"/>
      <c r="CX88" s="899"/>
      <c r="CY88" s="899"/>
      <c r="CZ88" s="899"/>
      <c r="DA88" s="900"/>
      <c r="DB88" s="898"/>
      <c r="DC88" s="899"/>
      <c r="DD88" s="899"/>
      <c r="DE88" s="899"/>
      <c r="DF88" s="900"/>
      <c r="DG88" s="898"/>
      <c r="DH88" s="899"/>
      <c r="DI88" s="899"/>
      <c r="DJ88" s="899"/>
      <c r="DK88" s="900"/>
      <c r="DL88" s="898"/>
      <c r="DM88" s="899"/>
      <c r="DN88" s="899"/>
      <c r="DO88" s="899"/>
      <c r="DP88" s="900"/>
      <c r="DQ88" s="898"/>
      <c r="DR88" s="899"/>
      <c r="DS88" s="899"/>
      <c r="DT88" s="899"/>
      <c r="DU88" s="900"/>
      <c r="DV88" s="895"/>
      <c r="DW88" s="896"/>
      <c r="DX88" s="896"/>
      <c r="DY88" s="896"/>
      <c r="DZ88" s="897"/>
      <c r="EA88" s="230"/>
    </row>
    <row r="89" spans="1:131" ht="26.25" hidden="1" customHeight="1" x14ac:dyDescent="0.15">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895"/>
      <c r="BT89" s="896"/>
      <c r="BU89" s="896"/>
      <c r="BV89" s="896"/>
      <c r="BW89" s="896"/>
      <c r="BX89" s="896"/>
      <c r="BY89" s="896"/>
      <c r="BZ89" s="896"/>
      <c r="CA89" s="896"/>
      <c r="CB89" s="896"/>
      <c r="CC89" s="896"/>
      <c r="CD89" s="896"/>
      <c r="CE89" s="896"/>
      <c r="CF89" s="896"/>
      <c r="CG89" s="901"/>
      <c r="CH89" s="898"/>
      <c r="CI89" s="899"/>
      <c r="CJ89" s="899"/>
      <c r="CK89" s="899"/>
      <c r="CL89" s="900"/>
      <c r="CM89" s="898"/>
      <c r="CN89" s="899"/>
      <c r="CO89" s="899"/>
      <c r="CP89" s="899"/>
      <c r="CQ89" s="900"/>
      <c r="CR89" s="898"/>
      <c r="CS89" s="899"/>
      <c r="CT89" s="899"/>
      <c r="CU89" s="899"/>
      <c r="CV89" s="900"/>
      <c r="CW89" s="898"/>
      <c r="CX89" s="899"/>
      <c r="CY89" s="899"/>
      <c r="CZ89" s="899"/>
      <c r="DA89" s="900"/>
      <c r="DB89" s="898"/>
      <c r="DC89" s="899"/>
      <c r="DD89" s="899"/>
      <c r="DE89" s="899"/>
      <c r="DF89" s="900"/>
      <c r="DG89" s="898"/>
      <c r="DH89" s="899"/>
      <c r="DI89" s="899"/>
      <c r="DJ89" s="899"/>
      <c r="DK89" s="900"/>
      <c r="DL89" s="898"/>
      <c r="DM89" s="899"/>
      <c r="DN89" s="899"/>
      <c r="DO89" s="899"/>
      <c r="DP89" s="900"/>
      <c r="DQ89" s="898"/>
      <c r="DR89" s="899"/>
      <c r="DS89" s="899"/>
      <c r="DT89" s="899"/>
      <c r="DU89" s="900"/>
      <c r="DV89" s="895"/>
      <c r="DW89" s="896"/>
      <c r="DX89" s="896"/>
      <c r="DY89" s="896"/>
      <c r="DZ89" s="897"/>
      <c r="EA89" s="230"/>
    </row>
    <row r="90" spans="1:131" ht="26.25" hidden="1" customHeight="1" x14ac:dyDescent="0.15">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895"/>
      <c r="BT90" s="896"/>
      <c r="BU90" s="896"/>
      <c r="BV90" s="896"/>
      <c r="BW90" s="896"/>
      <c r="BX90" s="896"/>
      <c r="BY90" s="896"/>
      <c r="BZ90" s="896"/>
      <c r="CA90" s="896"/>
      <c r="CB90" s="896"/>
      <c r="CC90" s="896"/>
      <c r="CD90" s="896"/>
      <c r="CE90" s="896"/>
      <c r="CF90" s="896"/>
      <c r="CG90" s="901"/>
      <c r="CH90" s="898"/>
      <c r="CI90" s="899"/>
      <c r="CJ90" s="899"/>
      <c r="CK90" s="899"/>
      <c r="CL90" s="900"/>
      <c r="CM90" s="898"/>
      <c r="CN90" s="899"/>
      <c r="CO90" s="899"/>
      <c r="CP90" s="899"/>
      <c r="CQ90" s="900"/>
      <c r="CR90" s="898"/>
      <c r="CS90" s="899"/>
      <c r="CT90" s="899"/>
      <c r="CU90" s="899"/>
      <c r="CV90" s="900"/>
      <c r="CW90" s="898"/>
      <c r="CX90" s="899"/>
      <c r="CY90" s="899"/>
      <c r="CZ90" s="899"/>
      <c r="DA90" s="900"/>
      <c r="DB90" s="898"/>
      <c r="DC90" s="899"/>
      <c r="DD90" s="899"/>
      <c r="DE90" s="899"/>
      <c r="DF90" s="900"/>
      <c r="DG90" s="898"/>
      <c r="DH90" s="899"/>
      <c r="DI90" s="899"/>
      <c r="DJ90" s="899"/>
      <c r="DK90" s="900"/>
      <c r="DL90" s="898"/>
      <c r="DM90" s="899"/>
      <c r="DN90" s="899"/>
      <c r="DO90" s="899"/>
      <c r="DP90" s="900"/>
      <c r="DQ90" s="898"/>
      <c r="DR90" s="899"/>
      <c r="DS90" s="899"/>
      <c r="DT90" s="899"/>
      <c r="DU90" s="900"/>
      <c r="DV90" s="895"/>
      <c r="DW90" s="896"/>
      <c r="DX90" s="896"/>
      <c r="DY90" s="896"/>
      <c r="DZ90" s="897"/>
      <c r="EA90" s="230"/>
    </row>
    <row r="91" spans="1:131" ht="26.25" hidden="1" customHeight="1" x14ac:dyDescent="0.15">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895"/>
      <c r="BT91" s="896"/>
      <c r="BU91" s="896"/>
      <c r="BV91" s="896"/>
      <c r="BW91" s="896"/>
      <c r="BX91" s="896"/>
      <c r="BY91" s="896"/>
      <c r="BZ91" s="896"/>
      <c r="CA91" s="896"/>
      <c r="CB91" s="896"/>
      <c r="CC91" s="896"/>
      <c r="CD91" s="896"/>
      <c r="CE91" s="896"/>
      <c r="CF91" s="896"/>
      <c r="CG91" s="901"/>
      <c r="CH91" s="898"/>
      <c r="CI91" s="899"/>
      <c r="CJ91" s="899"/>
      <c r="CK91" s="899"/>
      <c r="CL91" s="900"/>
      <c r="CM91" s="898"/>
      <c r="CN91" s="899"/>
      <c r="CO91" s="899"/>
      <c r="CP91" s="899"/>
      <c r="CQ91" s="900"/>
      <c r="CR91" s="898"/>
      <c r="CS91" s="899"/>
      <c r="CT91" s="899"/>
      <c r="CU91" s="899"/>
      <c r="CV91" s="900"/>
      <c r="CW91" s="898"/>
      <c r="CX91" s="899"/>
      <c r="CY91" s="899"/>
      <c r="CZ91" s="899"/>
      <c r="DA91" s="900"/>
      <c r="DB91" s="898"/>
      <c r="DC91" s="899"/>
      <c r="DD91" s="899"/>
      <c r="DE91" s="899"/>
      <c r="DF91" s="900"/>
      <c r="DG91" s="898"/>
      <c r="DH91" s="899"/>
      <c r="DI91" s="899"/>
      <c r="DJ91" s="899"/>
      <c r="DK91" s="900"/>
      <c r="DL91" s="898"/>
      <c r="DM91" s="899"/>
      <c r="DN91" s="899"/>
      <c r="DO91" s="899"/>
      <c r="DP91" s="900"/>
      <c r="DQ91" s="898"/>
      <c r="DR91" s="899"/>
      <c r="DS91" s="899"/>
      <c r="DT91" s="899"/>
      <c r="DU91" s="900"/>
      <c r="DV91" s="895"/>
      <c r="DW91" s="896"/>
      <c r="DX91" s="896"/>
      <c r="DY91" s="896"/>
      <c r="DZ91" s="897"/>
      <c r="EA91" s="230"/>
    </row>
    <row r="92" spans="1:131" ht="26.25" hidden="1" customHeight="1" x14ac:dyDescent="0.15">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895"/>
      <c r="BT92" s="896"/>
      <c r="BU92" s="896"/>
      <c r="BV92" s="896"/>
      <c r="BW92" s="896"/>
      <c r="BX92" s="896"/>
      <c r="BY92" s="896"/>
      <c r="BZ92" s="896"/>
      <c r="CA92" s="896"/>
      <c r="CB92" s="896"/>
      <c r="CC92" s="896"/>
      <c r="CD92" s="896"/>
      <c r="CE92" s="896"/>
      <c r="CF92" s="896"/>
      <c r="CG92" s="901"/>
      <c r="CH92" s="898"/>
      <c r="CI92" s="899"/>
      <c r="CJ92" s="899"/>
      <c r="CK92" s="899"/>
      <c r="CL92" s="900"/>
      <c r="CM92" s="898"/>
      <c r="CN92" s="899"/>
      <c r="CO92" s="899"/>
      <c r="CP92" s="899"/>
      <c r="CQ92" s="900"/>
      <c r="CR92" s="898"/>
      <c r="CS92" s="899"/>
      <c r="CT92" s="899"/>
      <c r="CU92" s="899"/>
      <c r="CV92" s="900"/>
      <c r="CW92" s="898"/>
      <c r="CX92" s="899"/>
      <c r="CY92" s="899"/>
      <c r="CZ92" s="899"/>
      <c r="DA92" s="900"/>
      <c r="DB92" s="898"/>
      <c r="DC92" s="899"/>
      <c r="DD92" s="899"/>
      <c r="DE92" s="899"/>
      <c r="DF92" s="900"/>
      <c r="DG92" s="898"/>
      <c r="DH92" s="899"/>
      <c r="DI92" s="899"/>
      <c r="DJ92" s="899"/>
      <c r="DK92" s="900"/>
      <c r="DL92" s="898"/>
      <c r="DM92" s="899"/>
      <c r="DN92" s="899"/>
      <c r="DO92" s="899"/>
      <c r="DP92" s="900"/>
      <c r="DQ92" s="898"/>
      <c r="DR92" s="899"/>
      <c r="DS92" s="899"/>
      <c r="DT92" s="899"/>
      <c r="DU92" s="900"/>
      <c r="DV92" s="895"/>
      <c r="DW92" s="896"/>
      <c r="DX92" s="896"/>
      <c r="DY92" s="896"/>
      <c r="DZ92" s="897"/>
      <c r="EA92" s="230"/>
    </row>
    <row r="93" spans="1:131" ht="26.25" hidden="1" customHeight="1" x14ac:dyDescent="0.15">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895"/>
      <c r="BT93" s="896"/>
      <c r="BU93" s="896"/>
      <c r="BV93" s="896"/>
      <c r="BW93" s="896"/>
      <c r="BX93" s="896"/>
      <c r="BY93" s="896"/>
      <c r="BZ93" s="896"/>
      <c r="CA93" s="896"/>
      <c r="CB93" s="896"/>
      <c r="CC93" s="896"/>
      <c r="CD93" s="896"/>
      <c r="CE93" s="896"/>
      <c r="CF93" s="896"/>
      <c r="CG93" s="901"/>
      <c r="CH93" s="898"/>
      <c r="CI93" s="899"/>
      <c r="CJ93" s="899"/>
      <c r="CK93" s="899"/>
      <c r="CL93" s="900"/>
      <c r="CM93" s="898"/>
      <c r="CN93" s="899"/>
      <c r="CO93" s="899"/>
      <c r="CP93" s="899"/>
      <c r="CQ93" s="900"/>
      <c r="CR93" s="898"/>
      <c r="CS93" s="899"/>
      <c r="CT93" s="899"/>
      <c r="CU93" s="899"/>
      <c r="CV93" s="900"/>
      <c r="CW93" s="898"/>
      <c r="CX93" s="899"/>
      <c r="CY93" s="899"/>
      <c r="CZ93" s="899"/>
      <c r="DA93" s="900"/>
      <c r="DB93" s="898"/>
      <c r="DC93" s="899"/>
      <c r="DD93" s="899"/>
      <c r="DE93" s="899"/>
      <c r="DF93" s="900"/>
      <c r="DG93" s="898"/>
      <c r="DH93" s="899"/>
      <c r="DI93" s="899"/>
      <c r="DJ93" s="899"/>
      <c r="DK93" s="900"/>
      <c r="DL93" s="898"/>
      <c r="DM93" s="899"/>
      <c r="DN93" s="899"/>
      <c r="DO93" s="899"/>
      <c r="DP93" s="900"/>
      <c r="DQ93" s="898"/>
      <c r="DR93" s="899"/>
      <c r="DS93" s="899"/>
      <c r="DT93" s="899"/>
      <c r="DU93" s="900"/>
      <c r="DV93" s="895"/>
      <c r="DW93" s="896"/>
      <c r="DX93" s="896"/>
      <c r="DY93" s="896"/>
      <c r="DZ93" s="897"/>
      <c r="EA93" s="230"/>
    </row>
    <row r="94" spans="1:131" ht="26.25" hidden="1" customHeight="1" x14ac:dyDescent="0.15">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895"/>
      <c r="BT94" s="896"/>
      <c r="BU94" s="896"/>
      <c r="BV94" s="896"/>
      <c r="BW94" s="896"/>
      <c r="BX94" s="896"/>
      <c r="BY94" s="896"/>
      <c r="BZ94" s="896"/>
      <c r="CA94" s="896"/>
      <c r="CB94" s="896"/>
      <c r="CC94" s="896"/>
      <c r="CD94" s="896"/>
      <c r="CE94" s="896"/>
      <c r="CF94" s="896"/>
      <c r="CG94" s="901"/>
      <c r="CH94" s="898"/>
      <c r="CI94" s="899"/>
      <c r="CJ94" s="899"/>
      <c r="CK94" s="899"/>
      <c r="CL94" s="900"/>
      <c r="CM94" s="898"/>
      <c r="CN94" s="899"/>
      <c r="CO94" s="899"/>
      <c r="CP94" s="899"/>
      <c r="CQ94" s="900"/>
      <c r="CR94" s="898"/>
      <c r="CS94" s="899"/>
      <c r="CT94" s="899"/>
      <c r="CU94" s="899"/>
      <c r="CV94" s="900"/>
      <c r="CW94" s="898"/>
      <c r="CX94" s="899"/>
      <c r="CY94" s="899"/>
      <c r="CZ94" s="899"/>
      <c r="DA94" s="900"/>
      <c r="DB94" s="898"/>
      <c r="DC94" s="899"/>
      <c r="DD94" s="899"/>
      <c r="DE94" s="899"/>
      <c r="DF94" s="900"/>
      <c r="DG94" s="898"/>
      <c r="DH94" s="899"/>
      <c r="DI94" s="899"/>
      <c r="DJ94" s="899"/>
      <c r="DK94" s="900"/>
      <c r="DL94" s="898"/>
      <c r="DM94" s="899"/>
      <c r="DN94" s="899"/>
      <c r="DO94" s="899"/>
      <c r="DP94" s="900"/>
      <c r="DQ94" s="898"/>
      <c r="DR94" s="899"/>
      <c r="DS94" s="899"/>
      <c r="DT94" s="899"/>
      <c r="DU94" s="900"/>
      <c r="DV94" s="895"/>
      <c r="DW94" s="896"/>
      <c r="DX94" s="896"/>
      <c r="DY94" s="896"/>
      <c r="DZ94" s="897"/>
      <c r="EA94" s="230"/>
    </row>
    <row r="95" spans="1:131" ht="26.25" hidden="1" customHeight="1" x14ac:dyDescent="0.15">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895"/>
      <c r="BT95" s="896"/>
      <c r="BU95" s="896"/>
      <c r="BV95" s="896"/>
      <c r="BW95" s="896"/>
      <c r="BX95" s="896"/>
      <c r="BY95" s="896"/>
      <c r="BZ95" s="896"/>
      <c r="CA95" s="896"/>
      <c r="CB95" s="896"/>
      <c r="CC95" s="896"/>
      <c r="CD95" s="896"/>
      <c r="CE95" s="896"/>
      <c r="CF95" s="896"/>
      <c r="CG95" s="901"/>
      <c r="CH95" s="898"/>
      <c r="CI95" s="899"/>
      <c r="CJ95" s="899"/>
      <c r="CK95" s="899"/>
      <c r="CL95" s="900"/>
      <c r="CM95" s="898"/>
      <c r="CN95" s="899"/>
      <c r="CO95" s="899"/>
      <c r="CP95" s="899"/>
      <c r="CQ95" s="900"/>
      <c r="CR95" s="898"/>
      <c r="CS95" s="899"/>
      <c r="CT95" s="899"/>
      <c r="CU95" s="899"/>
      <c r="CV95" s="900"/>
      <c r="CW95" s="898"/>
      <c r="CX95" s="899"/>
      <c r="CY95" s="899"/>
      <c r="CZ95" s="899"/>
      <c r="DA95" s="900"/>
      <c r="DB95" s="898"/>
      <c r="DC95" s="899"/>
      <c r="DD95" s="899"/>
      <c r="DE95" s="899"/>
      <c r="DF95" s="900"/>
      <c r="DG95" s="898"/>
      <c r="DH95" s="899"/>
      <c r="DI95" s="899"/>
      <c r="DJ95" s="899"/>
      <c r="DK95" s="900"/>
      <c r="DL95" s="898"/>
      <c r="DM95" s="899"/>
      <c r="DN95" s="899"/>
      <c r="DO95" s="899"/>
      <c r="DP95" s="900"/>
      <c r="DQ95" s="898"/>
      <c r="DR95" s="899"/>
      <c r="DS95" s="899"/>
      <c r="DT95" s="899"/>
      <c r="DU95" s="900"/>
      <c r="DV95" s="895"/>
      <c r="DW95" s="896"/>
      <c r="DX95" s="896"/>
      <c r="DY95" s="896"/>
      <c r="DZ95" s="897"/>
      <c r="EA95" s="230"/>
    </row>
    <row r="96" spans="1:131" ht="26.25" hidden="1" customHeight="1" x14ac:dyDescent="0.15">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895"/>
      <c r="BT96" s="896"/>
      <c r="BU96" s="896"/>
      <c r="BV96" s="896"/>
      <c r="BW96" s="896"/>
      <c r="BX96" s="896"/>
      <c r="BY96" s="896"/>
      <c r="BZ96" s="896"/>
      <c r="CA96" s="896"/>
      <c r="CB96" s="896"/>
      <c r="CC96" s="896"/>
      <c r="CD96" s="896"/>
      <c r="CE96" s="896"/>
      <c r="CF96" s="896"/>
      <c r="CG96" s="901"/>
      <c r="CH96" s="898"/>
      <c r="CI96" s="899"/>
      <c r="CJ96" s="899"/>
      <c r="CK96" s="899"/>
      <c r="CL96" s="900"/>
      <c r="CM96" s="898"/>
      <c r="CN96" s="899"/>
      <c r="CO96" s="899"/>
      <c r="CP96" s="899"/>
      <c r="CQ96" s="900"/>
      <c r="CR96" s="898"/>
      <c r="CS96" s="899"/>
      <c r="CT96" s="899"/>
      <c r="CU96" s="899"/>
      <c r="CV96" s="900"/>
      <c r="CW96" s="898"/>
      <c r="CX96" s="899"/>
      <c r="CY96" s="899"/>
      <c r="CZ96" s="899"/>
      <c r="DA96" s="900"/>
      <c r="DB96" s="898"/>
      <c r="DC96" s="899"/>
      <c r="DD96" s="899"/>
      <c r="DE96" s="899"/>
      <c r="DF96" s="900"/>
      <c r="DG96" s="898"/>
      <c r="DH96" s="899"/>
      <c r="DI96" s="899"/>
      <c r="DJ96" s="899"/>
      <c r="DK96" s="900"/>
      <c r="DL96" s="898"/>
      <c r="DM96" s="899"/>
      <c r="DN96" s="899"/>
      <c r="DO96" s="899"/>
      <c r="DP96" s="900"/>
      <c r="DQ96" s="898"/>
      <c r="DR96" s="899"/>
      <c r="DS96" s="899"/>
      <c r="DT96" s="899"/>
      <c r="DU96" s="900"/>
      <c r="DV96" s="895"/>
      <c r="DW96" s="896"/>
      <c r="DX96" s="896"/>
      <c r="DY96" s="896"/>
      <c r="DZ96" s="897"/>
      <c r="EA96" s="230"/>
    </row>
    <row r="97" spans="1:131" ht="26.25" hidden="1" customHeight="1" x14ac:dyDescent="0.15">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895"/>
      <c r="BT97" s="896"/>
      <c r="BU97" s="896"/>
      <c r="BV97" s="896"/>
      <c r="BW97" s="896"/>
      <c r="BX97" s="896"/>
      <c r="BY97" s="896"/>
      <c r="BZ97" s="896"/>
      <c r="CA97" s="896"/>
      <c r="CB97" s="896"/>
      <c r="CC97" s="896"/>
      <c r="CD97" s="896"/>
      <c r="CE97" s="896"/>
      <c r="CF97" s="896"/>
      <c r="CG97" s="901"/>
      <c r="CH97" s="898"/>
      <c r="CI97" s="899"/>
      <c r="CJ97" s="899"/>
      <c r="CK97" s="899"/>
      <c r="CL97" s="900"/>
      <c r="CM97" s="898"/>
      <c r="CN97" s="899"/>
      <c r="CO97" s="899"/>
      <c r="CP97" s="899"/>
      <c r="CQ97" s="900"/>
      <c r="CR97" s="898"/>
      <c r="CS97" s="899"/>
      <c r="CT97" s="899"/>
      <c r="CU97" s="899"/>
      <c r="CV97" s="900"/>
      <c r="CW97" s="898"/>
      <c r="CX97" s="899"/>
      <c r="CY97" s="899"/>
      <c r="CZ97" s="899"/>
      <c r="DA97" s="900"/>
      <c r="DB97" s="898"/>
      <c r="DC97" s="899"/>
      <c r="DD97" s="899"/>
      <c r="DE97" s="899"/>
      <c r="DF97" s="900"/>
      <c r="DG97" s="898"/>
      <c r="DH97" s="899"/>
      <c r="DI97" s="899"/>
      <c r="DJ97" s="899"/>
      <c r="DK97" s="900"/>
      <c r="DL97" s="898"/>
      <c r="DM97" s="899"/>
      <c r="DN97" s="899"/>
      <c r="DO97" s="899"/>
      <c r="DP97" s="900"/>
      <c r="DQ97" s="898"/>
      <c r="DR97" s="899"/>
      <c r="DS97" s="899"/>
      <c r="DT97" s="899"/>
      <c r="DU97" s="900"/>
      <c r="DV97" s="895"/>
      <c r="DW97" s="896"/>
      <c r="DX97" s="896"/>
      <c r="DY97" s="896"/>
      <c r="DZ97" s="897"/>
      <c r="EA97" s="230"/>
    </row>
    <row r="98" spans="1:131" ht="26.25" hidden="1" customHeight="1" x14ac:dyDescent="0.15">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895"/>
      <c r="BT98" s="896"/>
      <c r="BU98" s="896"/>
      <c r="BV98" s="896"/>
      <c r="BW98" s="896"/>
      <c r="BX98" s="896"/>
      <c r="BY98" s="896"/>
      <c r="BZ98" s="896"/>
      <c r="CA98" s="896"/>
      <c r="CB98" s="896"/>
      <c r="CC98" s="896"/>
      <c r="CD98" s="896"/>
      <c r="CE98" s="896"/>
      <c r="CF98" s="896"/>
      <c r="CG98" s="901"/>
      <c r="CH98" s="898"/>
      <c r="CI98" s="899"/>
      <c r="CJ98" s="899"/>
      <c r="CK98" s="899"/>
      <c r="CL98" s="900"/>
      <c r="CM98" s="898"/>
      <c r="CN98" s="899"/>
      <c r="CO98" s="899"/>
      <c r="CP98" s="899"/>
      <c r="CQ98" s="900"/>
      <c r="CR98" s="898"/>
      <c r="CS98" s="899"/>
      <c r="CT98" s="899"/>
      <c r="CU98" s="899"/>
      <c r="CV98" s="900"/>
      <c r="CW98" s="898"/>
      <c r="CX98" s="899"/>
      <c r="CY98" s="899"/>
      <c r="CZ98" s="899"/>
      <c r="DA98" s="900"/>
      <c r="DB98" s="898"/>
      <c r="DC98" s="899"/>
      <c r="DD98" s="899"/>
      <c r="DE98" s="899"/>
      <c r="DF98" s="900"/>
      <c r="DG98" s="898"/>
      <c r="DH98" s="899"/>
      <c r="DI98" s="899"/>
      <c r="DJ98" s="899"/>
      <c r="DK98" s="900"/>
      <c r="DL98" s="898"/>
      <c r="DM98" s="899"/>
      <c r="DN98" s="899"/>
      <c r="DO98" s="899"/>
      <c r="DP98" s="900"/>
      <c r="DQ98" s="898"/>
      <c r="DR98" s="899"/>
      <c r="DS98" s="899"/>
      <c r="DT98" s="899"/>
      <c r="DU98" s="900"/>
      <c r="DV98" s="895"/>
      <c r="DW98" s="896"/>
      <c r="DX98" s="896"/>
      <c r="DY98" s="896"/>
      <c r="DZ98" s="897"/>
      <c r="EA98" s="230"/>
    </row>
    <row r="99" spans="1:131" ht="26.25" hidden="1" customHeight="1" x14ac:dyDescent="0.15">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895"/>
      <c r="BT99" s="896"/>
      <c r="BU99" s="896"/>
      <c r="BV99" s="896"/>
      <c r="BW99" s="896"/>
      <c r="BX99" s="896"/>
      <c r="BY99" s="896"/>
      <c r="BZ99" s="896"/>
      <c r="CA99" s="896"/>
      <c r="CB99" s="896"/>
      <c r="CC99" s="896"/>
      <c r="CD99" s="896"/>
      <c r="CE99" s="896"/>
      <c r="CF99" s="896"/>
      <c r="CG99" s="901"/>
      <c r="CH99" s="898"/>
      <c r="CI99" s="899"/>
      <c r="CJ99" s="899"/>
      <c r="CK99" s="899"/>
      <c r="CL99" s="900"/>
      <c r="CM99" s="898"/>
      <c r="CN99" s="899"/>
      <c r="CO99" s="899"/>
      <c r="CP99" s="899"/>
      <c r="CQ99" s="900"/>
      <c r="CR99" s="898"/>
      <c r="CS99" s="899"/>
      <c r="CT99" s="899"/>
      <c r="CU99" s="899"/>
      <c r="CV99" s="900"/>
      <c r="CW99" s="898"/>
      <c r="CX99" s="899"/>
      <c r="CY99" s="899"/>
      <c r="CZ99" s="899"/>
      <c r="DA99" s="900"/>
      <c r="DB99" s="898"/>
      <c r="DC99" s="899"/>
      <c r="DD99" s="899"/>
      <c r="DE99" s="899"/>
      <c r="DF99" s="900"/>
      <c r="DG99" s="898"/>
      <c r="DH99" s="899"/>
      <c r="DI99" s="899"/>
      <c r="DJ99" s="899"/>
      <c r="DK99" s="900"/>
      <c r="DL99" s="898"/>
      <c r="DM99" s="899"/>
      <c r="DN99" s="899"/>
      <c r="DO99" s="899"/>
      <c r="DP99" s="900"/>
      <c r="DQ99" s="898"/>
      <c r="DR99" s="899"/>
      <c r="DS99" s="899"/>
      <c r="DT99" s="899"/>
      <c r="DU99" s="900"/>
      <c r="DV99" s="895"/>
      <c r="DW99" s="896"/>
      <c r="DX99" s="896"/>
      <c r="DY99" s="896"/>
      <c r="DZ99" s="897"/>
      <c r="EA99" s="230"/>
    </row>
    <row r="100" spans="1:131" ht="26.25" hidden="1" customHeight="1" x14ac:dyDescent="0.15">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895"/>
      <c r="BT100" s="896"/>
      <c r="BU100" s="896"/>
      <c r="BV100" s="896"/>
      <c r="BW100" s="896"/>
      <c r="BX100" s="896"/>
      <c r="BY100" s="896"/>
      <c r="BZ100" s="896"/>
      <c r="CA100" s="896"/>
      <c r="CB100" s="896"/>
      <c r="CC100" s="896"/>
      <c r="CD100" s="896"/>
      <c r="CE100" s="896"/>
      <c r="CF100" s="896"/>
      <c r="CG100" s="901"/>
      <c r="CH100" s="898"/>
      <c r="CI100" s="899"/>
      <c r="CJ100" s="899"/>
      <c r="CK100" s="899"/>
      <c r="CL100" s="900"/>
      <c r="CM100" s="898"/>
      <c r="CN100" s="899"/>
      <c r="CO100" s="899"/>
      <c r="CP100" s="899"/>
      <c r="CQ100" s="900"/>
      <c r="CR100" s="898"/>
      <c r="CS100" s="899"/>
      <c r="CT100" s="899"/>
      <c r="CU100" s="899"/>
      <c r="CV100" s="900"/>
      <c r="CW100" s="898"/>
      <c r="CX100" s="899"/>
      <c r="CY100" s="899"/>
      <c r="CZ100" s="899"/>
      <c r="DA100" s="900"/>
      <c r="DB100" s="898"/>
      <c r="DC100" s="899"/>
      <c r="DD100" s="899"/>
      <c r="DE100" s="899"/>
      <c r="DF100" s="900"/>
      <c r="DG100" s="898"/>
      <c r="DH100" s="899"/>
      <c r="DI100" s="899"/>
      <c r="DJ100" s="899"/>
      <c r="DK100" s="900"/>
      <c r="DL100" s="898"/>
      <c r="DM100" s="899"/>
      <c r="DN100" s="899"/>
      <c r="DO100" s="899"/>
      <c r="DP100" s="900"/>
      <c r="DQ100" s="898"/>
      <c r="DR100" s="899"/>
      <c r="DS100" s="899"/>
      <c r="DT100" s="899"/>
      <c r="DU100" s="900"/>
      <c r="DV100" s="895"/>
      <c r="DW100" s="896"/>
      <c r="DX100" s="896"/>
      <c r="DY100" s="896"/>
      <c r="DZ100" s="897"/>
      <c r="EA100" s="230"/>
    </row>
    <row r="101" spans="1:131" ht="26.25" hidden="1" customHeight="1" x14ac:dyDescent="0.15">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895"/>
      <c r="BT101" s="896"/>
      <c r="BU101" s="896"/>
      <c r="BV101" s="896"/>
      <c r="BW101" s="896"/>
      <c r="BX101" s="896"/>
      <c r="BY101" s="896"/>
      <c r="BZ101" s="896"/>
      <c r="CA101" s="896"/>
      <c r="CB101" s="896"/>
      <c r="CC101" s="896"/>
      <c r="CD101" s="896"/>
      <c r="CE101" s="896"/>
      <c r="CF101" s="896"/>
      <c r="CG101" s="901"/>
      <c r="CH101" s="898"/>
      <c r="CI101" s="899"/>
      <c r="CJ101" s="899"/>
      <c r="CK101" s="899"/>
      <c r="CL101" s="900"/>
      <c r="CM101" s="898"/>
      <c r="CN101" s="899"/>
      <c r="CO101" s="899"/>
      <c r="CP101" s="899"/>
      <c r="CQ101" s="900"/>
      <c r="CR101" s="898"/>
      <c r="CS101" s="899"/>
      <c r="CT101" s="899"/>
      <c r="CU101" s="899"/>
      <c r="CV101" s="900"/>
      <c r="CW101" s="898"/>
      <c r="CX101" s="899"/>
      <c r="CY101" s="899"/>
      <c r="CZ101" s="899"/>
      <c r="DA101" s="900"/>
      <c r="DB101" s="898"/>
      <c r="DC101" s="899"/>
      <c r="DD101" s="899"/>
      <c r="DE101" s="899"/>
      <c r="DF101" s="900"/>
      <c r="DG101" s="898"/>
      <c r="DH101" s="899"/>
      <c r="DI101" s="899"/>
      <c r="DJ101" s="899"/>
      <c r="DK101" s="900"/>
      <c r="DL101" s="898"/>
      <c r="DM101" s="899"/>
      <c r="DN101" s="899"/>
      <c r="DO101" s="899"/>
      <c r="DP101" s="900"/>
      <c r="DQ101" s="898"/>
      <c r="DR101" s="899"/>
      <c r="DS101" s="899"/>
      <c r="DT101" s="899"/>
      <c r="DU101" s="900"/>
      <c r="DV101" s="895"/>
      <c r="DW101" s="896"/>
      <c r="DX101" s="896"/>
      <c r="DY101" s="896"/>
      <c r="DZ101" s="897"/>
      <c r="EA101" s="230"/>
    </row>
    <row r="102" spans="1:131" ht="26.25" customHeight="1" thickBot="1" x14ac:dyDescent="0.2">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376</v>
      </c>
      <c r="BR102" s="825" t="s">
        <v>403</v>
      </c>
      <c r="BS102" s="826"/>
      <c r="BT102" s="826"/>
      <c r="BU102" s="826"/>
      <c r="BV102" s="826"/>
      <c r="BW102" s="826"/>
      <c r="BX102" s="826"/>
      <c r="BY102" s="826"/>
      <c r="BZ102" s="826"/>
      <c r="CA102" s="826"/>
      <c r="CB102" s="826"/>
      <c r="CC102" s="826"/>
      <c r="CD102" s="826"/>
      <c r="CE102" s="826"/>
      <c r="CF102" s="826"/>
      <c r="CG102" s="827"/>
      <c r="CH102" s="923"/>
      <c r="CI102" s="924"/>
      <c r="CJ102" s="924"/>
      <c r="CK102" s="924"/>
      <c r="CL102" s="925"/>
      <c r="CM102" s="923"/>
      <c r="CN102" s="924"/>
      <c r="CO102" s="924"/>
      <c r="CP102" s="924"/>
      <c r="CQ102" s="925"/>
      <c r="CR102" s="926">
        <v>55</v>
      </c>
      <c r="CS102" s="888"/>
      <c r="CT102" s="888"/>
      <c r="CU102" s="888"/>
      <c r="CV102" s="927"/>
      <c r="CW102" s="926" t="s">
        <v>551</v>
      </c>
      <c r="CX102" s="888"/>
      <c r="CY102" s="888"/>
      <c r="CZ102" s="888"/>
      <c r="DA102" s="927"/>
      <c r="DB102" s="926" t="s">
        <v>551</v>
      </c>
      <c r="DC102" s="888"/>
      <c r="DD102" s="888"/>
      <c r="DE102" s="888"/>
      <c r="DF102" s="927"/>
      <c r="DG102" s="926" t="s">
        <v>551</v>
      </c>
      <c r="DH102" s="888"/>
      <c r="DI102" s="888"/>
      <c r="DJ102" s="888"/>
      <c r="DK102" s="927"/>
      <c r="DL102" s="926" t="s">
        <v>551</v>
      </c>
      <c r="DM102" s="888"/>
      <c r="DN102" s="888"/>
      <c r="DO102" s="888"/>
      <c r="DP102" s="927"/>
      <c r="DQ102" s="926" t="s">
        <v>551</v>
      </c>
      <c r="DR102" s="888"/>
      <c r="DS102" s="888"/>
      <c r="DT102" s="888"/>
      <c r="DU102" s="927"/>
      <c r="DV102" s="825"/>
      <c r="DW102" s="826"/>
      <c r="DX102" s="826"/>
      <c r="DY102" s="826"/>
      <c r="DZ102" s="950"/>
      <c r="EA102" s="230"/>
    </row>
    <row r="103" spans="1:131" ht="26.25" customHeight="1" x14ac:dyDescent="0.15">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51" t="s">
        <v>404</v>
      </c>
      <c r="BR103" s="951"/>
      <c r="BS103" s="951"/>
      <c r="BT103" s="951"/>
      <c r="BU103" s="951"/>
      <c r="BV103" s="951"/>
      <c r="BW103" s="951"/>
      <c r="BX103" s="951"/>
      <c r="BY103" s="951"/>
      <c r="BZ103" s="951"/>
      <c r="CA103" s="951"/>
      <c r="CB103" s="951"/>
      <c r="CC103" s="951"/>
      <c r="CD103" s="951"/>
      <c r="CE103" s="951"/>
      <c r="CF103" s="951"/>
      <c r="CG103" s="951"/>
      <c r="CH103" s="951"/>
      <c r="CI103" s="951"/>
      <c r="CJ103" s="951"/>
      <c r="CK103" s="951"/>
      <c r="CL103" s="951"/>
      <c r="CM103" s="951"/>
      <c r="CN103" s="951"/>
      <c r="CO103" s="951"/>
      <c r="CP103" s="951"/>
      <c r="CQ103" s="951"/>
      <c r="CR103" s="951"/>
      <c r="CS103" s="951"/>
      <c r="CT103" s="951"/>
      <c r="CU103" s="951"/>
      <c r="CV103" s="951"/>
      <c r="CW103" s="951"/>
      <c r="CX103" s="951"/>
      <c r="CY103" s="951"/>
      <c r="CZ103" s="951"/>
      <c r="DA103" s="951"/>
      <c r="DB103" s="951"/>
      <c r="DC103" s="951"/>
      <c r="DD103" s="951"/>
      <c r="DE103" s="951"/>
      <c r="DF103" s="951"/>
      <c r="DG103" s="951"/>
      <c r="DH103" s="951"/>
      <c r="DI103" s="951"/>
      <c r="DJ103" s="951"/>
      <c r="DK103" s="951"/>
      <c r="DL103" s="951"/>
      <c r="DM103" s="951"/>
      <c r="DN103" s="951"/>
      <c r="DO103" s="951"/>
      <c r="DP103" s="951"/>
      <c r="DQ103" s="951"/>
      <c r="DR103" s="951"/>
      <c r="DS103" s="951"/>
      <c r="DT103" s="951"/>
      <c r="DU103" s="951"/>
      <c r="DV103" s="951"/>
      <c r="DW103" s="951"/>
      <c r="DX103" s="951"/>
      <c r="DY103" s="951"/>
      <c r="DZ103" s="951"/>
      <c r="EA103" s="230"/>
    </row>
    <row r="104" spans="1:131" ht="26.25" customHeight="1" x14ac:dyDescent="0.15">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52" t="s">
        <v>405</v>
      </c>
      <c r="BR104" s="952"/>
      <c r="BS104" s="952"/>
      <c r="BT104" s="952"/>
      <c r="BU104" s="952"/>
      <c r="BV104" s="952"/>
      <c r="BW104" s="952"/>
      <c r="BX104" s="952"/>
      <c r="BY104" s="952"/>
      <c r="BZ104" s="952"/>
      <c r="CA104" s="952"/>
      <c r="CB104" s="952"/>
      <c r="CC104" s="952"/>
      <c r="CD104" s="952"/>
      <c r="CE104" s="952"/>
      <c r="CF104" s="952"/>
      <c r="CG104" s="952"/>
      <c r="CH104" s="952"/>
      <c r="CI104" s="952"/>
      <c r="CJ104" s="952"/>
      <c r="CK104" s="952"/>
      <c r="CL104" s="952"/>
      <c r="CM104" s="952"/>
      <c r="CN104" s="952"/>
      <c r="CO104" s="952"/>
      <c r="CP104" s="952"/>
      <c r="CQ104" s="952"/>
      <c r="CR104" s="952"/>
      <c r="CS104" s="952"/>
      <c r="CT104" s="952"/>
      <c r="CU104" s="952"/>
      <c r="CV104" s="952"/>
      <c r="CW104" s="952"/>
      <c r="CX104" s="952"/>
      <c r="CY104" s="952"/>
      <c r="CZ104" s="952"/>
      <c r="DA104" s="952"/>
      <c r="DB104" s="952"/>
      <c r="DC104" s="952"/>
      <c r="DD104" s="952"/>
      <c r="DE104" s="952"/>
      <c r="DF104" s="952"/>
      <c r="DG104" s="952"/>
      <c r="DH104" s="952"/>
      <c r="DI104" s="952"/>
      <c r="DJ104" s="952"/>
      <c r="DK104" s="952"/>
      <c r="DL104" s="952"/>
      <c r="DM104" s="952"/>
      <c r="DN104" s="952"/>
      <c r="DO104" s="952"/>
      <c r="DP104" s="952"/>
      <c r="DQ104" s="952"/>
      <c r="DR104" s="952"/>
      <c r="DS104" s="952"/>
      <c r="DT104" s="952"/>
      <c r="DU104" s="952"/>
      <c r="DV104" s="952"/>
      <c r="DW104" s="952"/>
      <c r="DX104" s="952"/>
      <c r="DY104" s="952"/>
      <c r="DZ104" s="952"/>
      <c r="EA104" s="230"/>
    </row>
    <row r="105" spans="1:131" ht="11.25" customHeight="1" x14ac:dyDescent="0.15">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15">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
      <c r="A107" s="249" t="s">
        <v>406</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407</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15">
      <c r="A108" s="953" t="s">
        <v>408</v>
      </c>
      <c r="B108" s="954"/>
      <c r="C108" s="954"/>
      <c r="D108" s="954"/>
      <c r="E108" s="954"/>
      <c r="F108" s="954"/>
      <c r="G108" s="954"/>
      <c r="H108" s="954"/>
      <c r="I108" s="954"/>
      <c r="J108" s="954"/>
      <c r="K108" s="954"/>
      <c r="L108" s="954"/>
      <c r="M108" s="954"/>
      <c r="N108" s="954"/>
      <c r="O108" s="954"/>
      <c r="P108" s="954"/>
      <c r="Q108" s="954"/>
      <c r="R108" s="954"/>
      <c r="S108" s="954"/>
      <c r="T108" s="954"/>
      <c r="U108" s="954"/>
      <c r="V108" s="954"/>
      <c r="W108" s="954"/>
      <c r="X108" s="954"/>
      <c r="Y108" s="954"/>
      <c r="Z108" s="954"/>
      <c r="AA108" s="954"/>
      <c r="AB108" s="954"/>
      <c r="AC108" s="954"/>
      <c r="AD108" s="954"/>
      <c r="AE108" s="954"/>
      <c r="AF108" s="954"/>
      <c r="AG108" s="954"/>
      <c r="AH108" s="954"/>
      <c r="AI108" s="954"/>
      <c r="AJ108" s="954"/>
      <c r="AK108" s="954"/>
      <c r="AL108" s="954"/>
      <c r="AM108" s="954"/>
      <c r="AN108" s="954"/>
      <c r="AO108" s="954"/>
      <c r="AP108" s="954"/>
      <c r="AQ108" s="954"/>
      <c r="AR108" s="954"/>
      <c r="AS108" s="954"/>
      <c r="AT108" s="955"/>
      <c r="AU108" s="953" t="s">
        <v>409</v>
      </c>
      <c r="AV108" s="954"/>
      <c r="AW108" s="954"/>
      <c r="AX108" s="954"/>
      <c r="AY108" s="954"/>
      <c r="AZ108" s="954"/>
      <c r="BA108" s="954"/>
      <c r="BB108" s="954"/>
      <c r="BC108" s="954"/>
      <c r="BD108" s="954"/>
      <c r="BE108" s="954"/>
      <c r="BF108" s="954"/>
      <c r="BG108" s="954"/>
      <c r="BH108" s="954"/>
      <c r="BI108" s="954"/>
      <c r="BJ108" s="954"/>
      <c r="BK108" s="954"/>
      <c r="BL108" s="954"/>
      <c r="BM108" s="954"/>
      <c r="BN108" s="954"/>
      <c r="BO108" s="954"/>
      <c r="BP108" s="954"/>
      <c r="BQ108" s="954"/>
      <c r="BR108" s="954"/>
      <c r="BS108" s="954"/>
      <c r="BT108" s="954"/>
      <c r="BU108" s="954"/>
      <c r="BV108" s="954"/>
      <c r="BW108" s="954"/>
      <c r="BX108" s="954"/>
      <c r="BY108" s="954"/>
      <c r="BZ108" s="954"/>
      <c r="CA108" s="954"/>
      <c r="CB108" s="954"/>
      <c r="CC108" s="954"/>
      <c r="CD108" s="954"/>
      <c r="CE108" s="954"/>
      <c r="CF108" s="954"/>
      <c r="CG108" s="954"/>
      <c r="CH108" s="954"/>
      <c r="CI108" s="954"/>
      <c r="CJ108" s="954"/>
      <c r="CK108" s="954"/>
      <c r="CL108" s="954"/>
      <c r="CM108" s="954"/>
      <c r="CN108" s="954"/>
      <c r="CO108" s="954"/>
      <c r="CP108" s="954"/>
      <c r="CQ108" s="954"/>
      <c r="CR108" s="954"/>
      <c r="CS108" s="954"/>
      <c r="CT108" s="954"/>
      <c r="CU108" s="954"/>
      <c r="CV108" s="954"/>
      <c r="CW108" s="954"/>
      <c r="CX108" s="954"/>
      <c r="CY108" s="954"/>
      <c r="CZ108" s="954"/>
      <c r="DA108" s="954"/>
      <c r="DB108" s="954"/>
      <c r="DC108" s="954"/>
      <c r="DD108" s="954"/>
      <c r="DE108" s="954"/>
      <c r="DF108" s="954"/>
      <c r="DG108" s="954"/>
      <c r="DH108" s="954"/>
      <c r="DI108" s="954"/>
      <c r="DJ108" s="954"/>
      <c r="DK108" s="954"/>
      <c r="DL108" s="954"/>
      <c r="DM108" s="954"/>
      <c r="DN108" s="954"/>
      <c r="DO108" s="954"/>
      <c r="DP108" s="954"/>
      <c r="DQ108" s="954"/>
      <c r="DR108" s="954"/>
      <c r="DS108" s="954"/>
      <c r="DT108" s="954"/>
      <c r="DU108" s="954"/>
      <c r="DV108" s="954"/>
      <c r="DW108" s="954"/>
      <c r="DX108" s="954"/>
      <c r="DY108" s="954"/>
      <c r="DZ108" s="955"/>
    </row>
    <row r="109" spans="1:131" s="230" customFormat="1" ht="26.25" customHeight="1" x14ac:dyDescent="0.15">
      <c r="A109" s="948" t="s">
        <v>410</v>
      </c>
      <c r="B109" s="929"/>
      <c r="C109" s="929"/>
      <c r="D109" s="929"/>
      <c r="E109" s="929"/>
      <c r="F109" s="929"/>
      <c r="G109" s="929"/>
      <c r="H109" s="929"/>
      <c r="I109" s="929"/>
      <c r="J109" s="929"/>
      <c r="K109" s="929"/>
      <c r="L109" s="929"/>
      <c r="M109" s="929"/>
      <c r="N109" s="929"/>
      <c r="O109" s="929"/>
      <c r="P109" s="929"/>
      <c r="Q109" s="929"/>
      <c r="R109" s="929"/>
      <c r="S109" s="929"/>
      <c r="T109" s="929"/>
      <c r="U109" s="929"/>
      <c r="V109" s="929"/>
      <c r="W109" s="929"/>
      <c r="X109" s="929"/>
      <c r="Y109" s="929"/>
      <c r="Z109" s="930"/>
      <c r="AA109" s="928" t="s">
        <v>411</v>
      </c>
      <c r="AB109" s="929"/>
      <c r="AC109" s="929"/>
      <c r="AD109" s="929"/>
      <c r="AE109" s="930"/>
      <c r="AF109" s="928" t="s">
        <v>412</v>
      </c>
      <c r="AG109" s="929"/>
      <c r="AH109" s="929"/>
      <c r="AI109" s="929"/>
      <c r="AJ109" s="930"/>
      <c r="AK109" s="928" t="s">
        <v>294</v>
      </c>
      <c r="AL109" s="929"/>
      <c r="AM109" s="929"/>
      <c r="AN109" s="929"/>
      <c r="AO109" s="930"/>
      <c r="AP109" s="928" t="s">
        <v>413</v>
      </c>
      <c r="AQ109" s="929"/>
      <c r="AR109" s="929"/>
      <c r="AS109" s="929"/>
      <c r="AT109" s="931"/>
      <c r="AU109" s="948" t="s">
        <v>410</v>
      </c>
      <c r="AV109" s="929"/>
      <c r="AW109" s="929"/>
      <c r="AX109" s="929"/>
      <c r="AY109" s="929"/>
      <c r="AZ109" s="929"/>
      <c r="BA109" s="929"/>
      <c r="BB109" s="929"/>
      <c r="BC109" s="929"/>
      <c r="BD109" s="929"/>
      <c r="BE109" s="929"/>
      <c r="BF109" s="929"/>
      <c r="BG109" s="929"/>
      <c r="BH109" s="929"/>
      <c r="BI109" s="929"/>
      <c r="BJ109" s="929"/>
      <c r="BK109" s="929"/>
      <c r="BL109" s="929"/>
      <c r="BM109" s="929"/>
      <c r="BN109" s="929"/>
      <c r="BO109" s="929"/>
      <c r="BP109" s="930"/>
      <c r="BQ109" s="928" t="s">
        <v>411</v>
      </c>
      <c r="BR109" s="929"/>
      <c r="BS109" s="929"/>
      <c r="BT109" s="929"/>
      <c r="BU109" s="930"/>
      <c r="BV109" s="928" t="s">
        <v>412</v>
      </c>
      <c r="BW109" s="929"/>
      <c r="BX109" s="929"/>
      <c r="BY109" s="929"/>
      <c r="BZ109" s="930"/>
      <c r="CA109" s="928" t="s">
        <v>294</v>
      </c>
      <c r="CB109" s="929"/>
      <c r="CC109" s="929"/>
      <c r="CD109" s="929"/>
      <c r="CE109" s="930"/>
      <c r="CF109" s="949" t="s">
        <v>413</v>
      </c>
      <c r="CG109" s="949"/>
      <c r="CH109" s="949"/>
      <c r="CI109" s="949"/>
      <c r="CJ109" s="949"/>
      <c r="CK109" s="928" t="s">
        <v>414</v>
      </c>
      <c r="CL109" s="929"/>
      <c r="CM109" s="929"/>
      <c r="CN109" s="929"/>
      <c r="CO109" s="929"/>
      <c r="CP109" s="929"/>
      <c r="CQ109" s="929"/>
      <c r="CR109" s="929"/>
      <c r="CS109" s="929"/>
      <c r="CT109" s="929"/>
      <c r="CU109" s="929"/>
      <c r="CV109" s="929"/>
      <c r="CW109" s="929"/>
      <c r="CX109" s="929"/>
      <c r="CY109" s="929"/>
      <c r="CZ109" s="929"/>
      <c r="DA109" s="929"/>
      <c r="DB109" s="929"/>
      <c r="DC109" s="929"/>
      <c r="DD109" s="929"/>
      <c r="DE109" s="929"/>
      <c r="DF109" s="930"/>
      <c r="DG109" s="928" t="s">
        <v>411</v>
      </c>
      <c r="DH109" s="929"/>
      <c r="DI109" s="929"/>
      <c r="DJ109" s="929"/>
      <c r="DK109" s="930"/>
      <c r="DL109" s="928" t="s">
        <v>412</v>
      </c>
      <c r="DM109" s="929"/>
      <c r="DN109" s="929"/>
      <c r="DO109" s="929"/>
      <c r="DP109" s="930"/>
      <c r="DQ109" s="928" t="s">
        <v>294</v>
      </c>
      <c r="DR109" s="929"/>
      <c r="DS109" s="929"/>
      <c r="DT109" s="929"/>
      <c r="DU109" s="930"/>
      <c r="DV109" s="928" t="s">
        <v>413</v>
      </c>
      <c r="DW109" s="929"/>
      <c r="DX109" s="929"/>
      <c r="DY109" s="929"/>
      <c r="DZ109" s="931"/>
    </row>
    <row r="110" spans="1:131" s="230" customFormat="1" ht="26.25" customHeight="1" x14ac:dyDescent="0.15">
      <c r="A110" s="932" t="s">
        <v>415</v>
      </c>
      <c r="B110" s="933"/>
      <c r="C110" s="933"/>
      <c r="D110" s="933"/>
      <c r="E110" s="933"/>
      <c r="F110" s="933"/>
      <c r="G110" s="933"/>
      <c r="H110" s="933"/>
      <c r="I110" s="933"/>
      <c r="J110" s="933"/>
      <c r="K110" s="933"/>
      <c r="L110" s="933"/>
      <c r="M110" s="933"/>
      <c r="N110" s="933"/>
      <c r="O110" s="933"/>
      <c r="P110" s="933"/>
      <c r="Q110" s="933"/>
      <c r="R110" s="933"/>
      <c r="S110" s="933"/>
      <c r="T110" s="933"/>
      <c r="U110" s="933"/>
      <c r="V110" s="933"/>
      <c r="W110" s="933"/>
      <c r="X110" s="933"/>
      <c r="Y110" s="933"/>
      <c r="Z110" s="934"/>
      <c r="AA110" s="935">
        <v>667854</v>
      </c>
      <c r="AB110" s="936"/>
      <c r="AC110" s="936"/>
      <c r="AD110" s="936"/>
      <c r="AE110" s="937"/>
      <c r="AF110" s="938">
        <v>580640</v>
      </c>
      <c r="AG110" s="936"/>
      <c r="AH110" s="936"/>
      <c r="AI110" s="936"/>
      <c r="AJ110" s="937"/>
      <c r="AK110" s="938">
        <v>609083</v>
      </c>
      <c r="AL110" s="936"/>
      <c r="AM110" s="936"/>
      <c r="AN110" s="936"/>
      <c r="AO110" s="937"/>
      <c r="AP110" s="939">
        <v>24.8</v>
      </c>
      <c r="AQ110" s="940"/>
      <c r="AR110" s="940"/>
      <c r="AS110" s="940"/>
      <c r="AT110" s="941"/>
      <c r="AU110" s="942" t="s">
        <v>69</v>
      </c>
      <c r="AV110" s="943"/>
      <c r="AW110" s="943"/>
      <c r="AX110" s="943"/>
      <c r="AY110" s="943"/>
      <c r="AZ110" s="965" t="s">
        <v>416</v>
      </c>
      <c r="BA110" s="933"/>
      <c r="BB110" s="933"/>
      <c r="BC110" s="933"/>
      <c r="BD110" s="933"/>
      <c r="BE110" s="933"/>
      <c r="BF110" s="933"/>
      <c r="BG110" s="933"/>
      <c r="BH110" s="933"/>
      <c r="BI110" s="933"/>
      <c r="BJ110" s="933"/>
      <c r="BK110" s="933"/>
      <c r="BL110" s="933"/>
      <c r="BM110" s="933"/>
      <c r="BN110" s="933"/>
      <c r="BO110" s="933"/>
      <c r="BP110" s="934"/>
      <c r="BQ110" s="966">
        <v>5768542</v>
      </c>
      <c r="BR110" s="967"/>
      <c r="BS110" s="967"/>
      <c r="BT110" s="967"/>
      <c r="BU110" s="967"/>
      <c r="BV110" s="967">
        <v>5638733</v>
      </c>
      <c r="BW110" s="967"/>
      <c r="BX110" s="967"/>
      <c r="BY110" s="967"/>
      <c r="BZ110" s="967"/>
      <c r="CA110" s="967">
        <v>5464907</v>
      </c>
      <c r="CB110" s="967"/>
      <c r="CC110" s="967"/>
      <c r="CD110" s="967"/>
      <c r="CE110" s="967"/>
      <c r="CF110" s="980">
        <v>222.3</v>
      </c>
      <c r="CG110" s="981"/>
      <c r="CH110" s="981"/>
      <c r="CI110" s="981"/>
      <c r="CJ110" s="981"/>
      <c r="CK110" s="982" t="s">
        <v>417</v>
      </c>
      <c r="CL110" s="983"/>
      <c r="CM110" s="965" t="s">
        <v>418</v>
      </c>
      <c r="CN110" s="933"/>
      <c r="CO110" s="933"/>
      <c r="CP110" s="933"/>
      <c r="CQ110" s="933"/>
      <c r="CR110" s="933"/>
      <c r="CS110" s="933"/>
      <c r="CT110" s="933"/>
      <c r="CU110" s="933"/>
      <c r="CV110" s="933"/>
      <c r="CW110" s="933"/>
      <c r="CX110" s="933"/>
      <c r="CY110" s="933"/>
      <c r="CZ110" s="933"/>
      <c r="DA110" s="933"/>
      <c r="DB110" s="933"/>
      <c r="DC110" s="933"/>
      <c r="DD110" s="933"/>
      <c r="DE110" s="933"/>
      <c r="DF110" s="934"/>
      <c r="DG110" s="966" t="s">
        <v>122</v>
      </c>
      <c r="DH110" s="967"/>
      <c r="DI110" s="967"/>
      <c r="DJ110" s="967"/>
      <c r="DK110" s="967"/>
      <c r="DL110" s="967" t="s">
        <v>122</v>
      </c>
      <c r="DM110" s="967"/>
      <c r="DN110" s="967"/>
      <c r="DO110" s="967"/>
      <c r="DP110" s="967"/>
      <c r="DQ110" s="967" t="s">
        <v>122</v>
      </c>
      <c r="DR110" s="967"/>
      <c r="DS110" s="967"/>
      <c r="DT110" s="967"/>
      <c r="DU110" s="967"/>
      <c r="DV110" s="968" t="s">
        <v>122</v>
      </c>
      <c r="DW110" s="968"/>
      <c r="DX110" s="968"/>
      <c r="DY110" s="968"/>
      <c r="DZ110" s="969"/>
    </row>
    <row r="111" spans="1:131" s="230" customFormat="1" ht="26.25" customHeight="1" x14ac:dyDescent="0.15">
      <c r="A111" s="970" t="s">
        <v>419</v>
      </c>
      <c r="B111" s="971"/>
      <c r="C111" s="971"/>
      <c r="D111" s="971"/>
      <c r="E111" s="971"/>
      <c r="F111" s="971"/>
      <c r="G111" s="971"/>
      <c r="H111" s="971"/>
      <c r="I111" s="971"/>
      <c r="J111" s="971"/>
      <c r="K111" s="971"/>
      <c r="L111" s="971"/>
      <c r="M111" s="971"/>
      <c r="N111" s="971"/>
      <c r="O111" s="971"/>
      <c r="P111" s="971"/>
      <c r="Q111" s="971"/>
      <c r="R111" s="971"/>
      <c r="S111" s="971"/>
      <c r="T111" s="971"/>
      <c r="U111" s="971"/>
      <c r="V111" s="971"/>
      <c r="W111" s="971"/>
      <c r="X111" s="971"/>
      <c r="Y111" s="971"/>
      <c r="Z111" s="972"/>
      <c r="AA111" s="973" t="s">
        <v>122</v>
      </c>
      <c r="AB111" s="974"/>
      <c r="AC111" s="974"/>
      <c r="AD111" s="974"/>
      <c r="AE111" s="975"/>
      <c r="AF111" s="976" t="s">
        <v>122</v>
      </c>
      <c r="AG111" s="974"/>
      <c r="AH111" s="974"/>
      <c r="AI111" s="974"/>
      <c r="AJ111" s="975"/>
      <c r="AK111" s="976" t="s">
        <v>122</v>
      </c>
      <c r="AL111" s="974"/>
      <c r="AM111" s="974"/>
      <c r="AN111" s="974"/>
      <c r="AO111" s="975"/>
      <c r="AP111" s="977" t="s">
        <v>122</v>
      </c>
      <c r="AQ111" s="978"/>
      <c r="AR111" s="978"/>
      <c r="AS111" s="978"/>
      <c r="AT111" s="979"/>
      <c r="AU111" s="944"/>
      <c r="AV111" s="945"/>
      <c r="AW111" s="945"/>
      <c r="AX111" s="945"/>
      <c r="AY111" s="945"/>
      <c r="AZ111" s="958" t="s">
        <v>420</v>
      </c>
      <c r="BA111" s="959"/>
      <c r="BB111" s="959"/>
      <c r="BC111" s="959"/>
      <c r="BD111" s="959"/>
      <c r="BE111" s="959"/>
      <c r="BF111" s="959"/>
      <c r="BG111" s="959"/>
      <c r="BH111" s="959"/>
      <c r="BI111" s="959"/>
      <c r="BJ111" s="959"/>
      <c r="BK111" s="959"/>
      <c r="BL111" s="959"/>
      <c r="BM111" s="959"/>
      <c r="BN111" s="959"/>
      <c r="BO111" s="959"/>
      <c r="BP111" s="960"/>
      <c r="BQ111" s="961" t="s">
        <v>122</v>
      </c>
      <c r="BR111" s="962"/>
      <c r="BS111" s="962"/>
      <c r="BT111" s="962"/>
      <c r="BU111" s="962"/>
      <c r="BV111" s="962" t="s">
        <v>122</v>
      </c>
      <c r="BW111" s="962"/>
      <c r="BX111" s="962"/>
      <c r="BY111" s="962"/>
      <c r="BZ111" s="962"/>
      <c r="CA111" s="962" t="s">
        <v>122</v>
      </c>
      <c r="CB111" s="962"/>
      <c r="CC111" s="962"/>
      <c r="CD111" s="962"/>
      <c r="CE111" s="962"/>
      <c r="CF111" s="956" t="s">
        <v>122</v>
      </c>
      <c r="CG111" s="957"/>
      <c r="CH111" s="957"/>
      <c r="CI111" s="957"/>
      <c r="CJ111" s="957"/>
      <c r="CK111" s="984"/>
      <c r="CL111" s="985"/>
      <c r="CM111" s="958" t="s">
        <v>421</v>
      </c>
      <c r="CN111" s="959"/>
      <c r="CO111" s="959"/>
      <c r="CP111" s="959"/>
      <c r="CQ111" s="959"/>
      <c r="CR111" s="959"/>
      <c r="CS111" s="959"/>
      <c r="CT111" s="959"/>
      <c r="CU111" s="959"/>
      <c r="CV111" s="959"/>
      <c r="CW111" s="959"/>
      <c r="CX111" s="959"/>
      <c r="CY111" s="959"/>
      <c r="CZ111" s="959"/>
      <c r="DA111" s="959"/>
      <c r="DB111" s="959"/>
      <c r="DC111" s="959"/>
      <c r="DD111" s="959"/>
      <c r="DE111" s="959"/>
      <c r="DF111" s="960"/>
      <c r="DG111" s="961" t="s">
        <v>122</v>
      </c>
      <c r="DH111" s="962"/>
      <c r="DI111" s="962"/>
      <c r="DJ111" s="962"/>
      <c r="DK111" s="962"/>
      <c r="DL111" s="962" t="s">
        <v>122</v>
      </c>
      <c r="DM111" s="962"/>
      <c r="DN111" s="962"/>
      <c r="DO111" s="962"/>
      <c r="DP111" s="962"/>
      <c r="DQ111" s="962" t="s">
        <v>122</v>
      </c>
      <c r="DR111" s="962"/>
      <c r="DS111" s="962"/>
      <c r="DT111" s="962"/>
      <c r="DU111" s="962"/>
      <c r="DV111" s="963" t="s">
        <v>122</v>
      </c>
      <c r="DW111" s="963"/>
      <c r="DX111" s="963"/>
      <c r="DY111" s="963"/>
      <c r="DZ111" s="964"/>
    </row>
    <row r="112" spans="1:131" s="230" customFormat="1" ht="26.25" customHeight="1" x14ac:dyDescent="0.15">
      <c r="A112" s="988" t="s">
        <v>422</v>
      </c>
      <c r="B112" s="989"/>
      <c r="C112" s="959" t="s">
        <v>423</v>
      </c>
      <c r="D112" s="959"/>
      <c r="E112" s="959"/>
      <c r="F112" s="959"/>
      <c r="G112" s="959"/>
      <c r="H112" s="959"/>
      <c r="I112" s="959"/>
      <c r="J112" s="959"/>
      <c r="K112" s="959"/>
      <c r="L112" s="959"/>
      <c r="M112" s="959"/>
      <c r="N112" s="959"/>
      <c r="O112" s="959"/>
      <c r="P112" s="959"/>
      <c r="Q112" s="959"/>
      <c r="R112" s="959"/>
      <c r="S112" s="959"/>
      <c r="T112" s="959"/>
      <c r="U112" s="959"/>
      <c r="V112" s="959"/>
      <c r="W112" s="959"/>
      <c r="X112" s="959"/>
      <c r="Y112" s="959"/>
      <c r="Z112" s="960"/>
      <c r="AA112" s="994" t="s">
        <v>122</v>
      </c>
      <c r="AB112" s="995"/>
      <c r="AC112" s="995"/>
      <c r="AD112" s="995"/>
      <c r="AE112" s="996"/>
      <c r="AF112" s="997" t="s">
        <v>122</v>
      </c>
      <c r="AG112" s="995"/>
      <c r="AH112" s="995"/>
      <c r="AI112" s="995"/>
      <c r="AJ112" s="996"/>
      <c r="AK112" s="997" t="s">
        <v>122</v>
      </c>
      <c r="AL112" s="995"/>
      <c r="AM112" s="995"/>
      <c r="AN112" s="995"/>
      <c r="AO112" s="996"/>
      <c r="AP112" s="998" t="s">
        <v>122</v>
      </c>
      <c r="AQ112" s="999"/>
      <c r="AR112" s="999"/>
      <c r="AS112" s="999"/>
      <c r="AT112" s="1000"/>
      <c r="AU112" s="944"/>
      <c r="AV112" s="945"/>
      <c r="AW112" s="945"/>
      <c r="AX112" s="945"/>
      <c r="AY112" s="945"/>
      <c r="AZ112" s="958" t="s">
        <v>424</v>
      </c>
      <c r="BA112" s="959"/>
      <c r="BB112" s="959"/>
      <c r="BC112" s="959"/>
      <c r="BD112" s="959"/>
      <c r="BE112" s="959"/>
      <c r="BF112" s="959"/>
      <c r="BG112" s="959"/>
      <c r="BH112" s="959"/>
      <c r="BI112" s="959"/>
      <c r="BJ112" s="959"/>
      <c r="BK112" s="959"/>
      <c r="BL112" s="959"/>
      <c r="BM112" s="959"/>
      <c r="BN112" s="959"/>
      <c r="BO112" s="959"/>
      <c r="BP112" s="960"/>
      <c r="BQ112" s="961">
        <v>721014</v>
      </c>
      <c r="BR112" s="962"/>
      <c r="BS112" s="962"/>
      <c r="BT112" s="962"/>
      <c r="BU112" s="962"/>
      <c r="BV112" s="962">
        <v>747808</v>
      </c>
      <c r="BW112" s="962"/>
      <c r="BX112" s="962"/>
      <c r="BY112" s="962"/>
      <c r="BZ112" s="962"/>
      <c r="CA112" s="962">
        <v>812986</v>
      </c>
      <c r="CB112" s="962"/>
      <c r="CC112" s="962"/>
      <c r="CD112" s="962"/>
      <c r="CE112" s="962"/>
      <c r="CF112" s="956">
        <v>33.1</v>
      </c>
      <c r="CG112" s="957"/>
      <c r="CH112" s="957"/>
      <c r="CI112" s="957"/>
      <c r="CJ112" s="957"/>
      <c r="CK112" s="984"/>
      <c r="CL112" s="985"/>
      <c r="CM112" s="958" t="s">
        <v>425</v>
      </c>
      <c r="CN112" s="959"/>
      <c r="CO112" s="959"/>
      <c r="CP112" s="959"/>
      <c r="CQ112" s="959"/>
      <c r="CR112" s="959"/>
      <c r="CS112" s="959"/>
      <c r="CT112" s="959"/>
      <c r="CU112" s="959"/>
      <c r="CV112" s="959"/>
      <c r="CW112" s="959"/>
      <c r="CX112" s="959"/>
      <c r="CY112" s="959"/>
      <c r="CZ112" s="959"/>
      <c r="DA112" s="959"/>
      <c r="DB112" s="959"/>
      <c r="DC112" s="959"/>
      <c r="DD112" s="959"/>
      <c r="DE112" s="959"/>
      <c r="DF112" s="960"/>
      <c r="DG112" s="961" t="s">
        <v>122</v>
      </c>
      <c r="DH112" s="962"/>
      <c r="DI112" s="962"/>
      <c r="DJ112" s="962"/>
      <c r="DK112" s="962"/>
      <c r="DL112" s="962" t="s">
        <v>122</v>
      </c>
      <c r="DM112" s="962"/>
      <c r="DN112" s="962"/>
      <c r="DO112" s="962"/>
      <c r="DP112" s="962"/>
      <c r="DQ112" s="962" t="s">
        <v>122</v>
      </c>
      <c r="DR112" s="962"/>
      <c r="DS112" s="962"/>
      <c r="DT112" s="962"/>
      <c r="DU112" s="962"/>
      <c r="DV112" s="963" t="s">
        <v>122</v>
      </c>
      <c r="DW112" s="963"/>
      <c r="DX112" s="963"/>
      <c r="DY112" s="963"/>
      <c r="DZ112" s="964"/>
    </row>
    <row r="113" spans="1:130" s="230" customFormat="1" ht="26.25" customHeight="1" x14ac:dyDescent="0.15">
      <c r="A113" s="990"/>
      <c r="B113" s="991"/>
      <c r="C113" s="959" t="s">
        <v>426</v>
      </c>
      <c r="D113" s="959"/>
      <c r="E113" s="959"/>
      <c r="F113" s="959"/>
      <c r="G113" s="959"/>
      <c r="H113" s="959"/>
      <c r="I113" s="959"/>
      <c r="J113" s="959"/>
      <c r="K113" s="959"/>
      <c r="L113" s="959"/>
      <c r="M113" s="959"/>
      <c r="N113" s="959"/>
      <c r="O113" s="959"/>
      <c r="P113" s="959"/>
      <c r="Q113" s="959"/>
      <c r="R113" s="959"/>
      <c r="S113" s="959"/>
      <c r="T113" s="959"/>
      <c r="U113" s="959"/>
      <c r="V113" s="959"/>
      <c r="W113" s="959"/>
      <c r="X113" s="959"/>
      <c r="Y113" s="959"/>
      <c r="Z113" s="960"/>
      <c r="AA113" s="973">
        <v>57752</v>
      </c>
      <c r="AB113" s="974"/>
      <c r="AC113" s="974"/>
      <c r="AD113" s="974"/>
      <c r="AE113" s="975"/>
      <c r="AF113" s="976">
        <v>69028</v>
      </c>
      <c r="AG113" s="974"/>
      <c r="AH113" s="974"/>
      <c r="AI113" s="974"/>
      <c r="AJ113" s="975"/>
      <c r="AK113" s="976">
        <v>63815</v>
      </c>
      <c r="AL113" s="974"/>
      <c r="AM113" s="974"/>
      <c r="AN113" s="974"/>
      <c r="AO113" s="975"/>
      <c r="AP113" s="977">
        <v>2.6</v>
      </c>
      <c r="AQ113" s="978"/>
      <c r="AR113" s="978"/>
      <c r="AS113" s="978"/>
      <c r="AT113" s="979"/>
      <c r="AU113" s="944"/>
      <c r="AV113" s="945"/>
      <c r="AW113" s="945"/>
      <c r="AX113" s="945"/>
      <c r="AY113" s="945"/>
      <c r="AZ113" s="958" t="s">
        <v>427</v>
      </c>
      <c r="BA113" s="959"/>
      <c r="BB113" s="959"/>
      <c r="BC113" s="959"/>
      <c r="BD113" s="959"/>
      <c r="BE113" s="959"/>
      <c r="BF113" s="959"/>
      <c r="BG113" s="959"/>
      <c r="BH113" s="959"/>
      <c r="BI113" s="959"/>
      <c r="BJ113" s="959"/>
      <c r="BK113" s="959"/>
      <c r="BL113" s="959"/>
      <c r="BM113" s="959"/>
      <c r="BN113" s="959"/>
      <c r="BO113" s="959"/>
      <c r="BP113" s="960"/>
      <c r="BQ113" s="961">
        <v>7388</v>
      </c>
      <c r="BR113" s="962"/>
      <c r="BS113" s="962"/>
      <c r="BT113" s="962"/>
      <c r="BU113" s="962"/>
      <c r="BV113" s="962">
        <v>2042</v>
      </c>
      <c r="BW113" s="962"/>
      <c r="BX113" s="962"/>
      <c r="BY113" s="962"/>
      <c r="BZ113" s="962"/>
      <c r="CA113" s="962" t="s">
        <v>122</v>
      </c>
      <c r="CB113" s="962"/>
      <c r="CC113" s="962"/>
      <c r="CD113" s="962"/>
      <c r="CE113" s="962"/>
      <c r="CF113" s="956" t="s">
        <v>122</v>
      </c>
      <c r="CG113" s="957"/>
      <c r="CH113" s="957"/>
      <c r="CI113" s="957"/>
      <c r="CJ113" s="957"/>
      <c r="CK113" s="984"/>
      <c r="CL113" s="985"/>
      <c r="CM113" s="958" t="s">
        <v>428</v>
      </c>
      <c r="CN113" s="959"/>
      <c r="CO113" s="959"/>
      <c r="CP113" s="959"/>
      <c r="CQ113" s="959"/>
      <c r="CR113" s="959"/>
      <c r="CS113" s="959"/>
      <c r="CT113" s="959"/>
      <c r="CU113" s="959"/>
      <c r="CV113" s="959"/>
      <c r="CW113" s="959"/>
      <c r="CX113" s="959"/>
      <c r="CY113" s="959"/>
      <c r="CZ113" s="959"/>
      <c r="DA113" s="959"/>
      <c r="DB113" s="959"/>
      <c r="DC113" s="959"/>
      <c r="DD113" s="959"/>
      <c r="DE113" s="959"/>
      <c r="DF113" s="960"/>
      <c r="DG113" s="994" t="s">
        <v>122</v>
      </c>
      <c r="DH113" s="995"/>
      <c r="DI113" s="995"/>
      <c r="DJ113" s="995"/>
      <c r="DK113" s="996"/>
      <c r="DL113" s="997" t="s">
        <v>122</v>
      </c>
      <c r="DM113" s="995"/>
      <c r="DN113" s="995"/>
      <c r="DO113" s="995"/>
      <c r="DP113" s="996"/>
      <c r="DQ113" s="997" t="s">
        <v>122</v>
      </c>
      <c r="DR113" s="995"/>
      <c r="DS113" s="995"/>
      <c r="DT113" s="995"/>
      <c r="DU113" s="996"/>
      <c r="DV113" s="998" t="s">
        <v>122</v>
      </c>
      <c r="DW113" s="999"/>
      <c r="DX113" s="999"/>
      <c r="DY113" s="999"/>
      <c r="DZ113" s="1000"/>
    </row>
    <row r="114" spans="1:130" s="230" customFormat="1" ht="26.25" customHeight="1" x14ac:dyDescent="0.15">
      <c r="A114" s="990"/>
      <c r="B114" s="991"/>
      <c r="C114" s="959" t="s">
        <v>429</v>
      </c>
      <c r="D114" s="959"/>
      <c r="E114" s="959"/>
      <c r="F114" s="959"/>
      <c r="G114" s="959"/>
      <c r="H114" s="959"/>
      <c r="I114" s="959"/>
      <c r="J114" s="959"/>
      <c r="K114" s="959"/>
      <c r="L114" s="959"/>
      <c r="M114" s="959"/>
      <c r="N114" s="959"/>
      <c r="O114" s="959"/>
      <c r="P114" s="959"/>
      <c r="Q114" s="959"/>
      <c r="R114" s="959"/>
      <c r="S114" s="959"/>
      <c r="T114" s="959"/>
      <c r="U114" s="959"/>
      <c r="V114" s="959"/>
      <c r="W114" s="959"/>
      <c r="X114" s="959"/>
      <c r="Y114" s="959"/>
      <c r="Z114" s="960"/>
      <c r="AA114" s="994">
        <v>6827</v>
      </c>
      <c r="AB114" s="995"/>
      <c r="AC114" s="995"/>
      <c r="AD114" s="995"/>
      <c r="AE114" s="996"/>
      <c r="AF114" s="997">
        <v>4000</v>
      </c>
      <c r="AG114" s="995"/>
      <c r="AH114" s="995"/>
      <c r="AI114" s="995"/>
      <c r="AJ114" s="996"/>
      <c r="AK114" s="997">
        <v>691</v>
      </c>
      <c r="AL114" s="995"/>
      <c r="AM114" s="995"/>
      <c r="AN114" s="995"/>
      <c r="AO114" s="996"/>
      <c r="AP114" s="998">
        <v>0</v>
      </c>
      <c r="AQ114" s="999"/>
      <c r="AR114" s="999"/>
      <c r="AS114" s="999"/>
      <c r="AT114" s="1000"/>
      <c r="AU114" s="944"/>
      <c r="AV114" s="945"/>
      <c r="AW114" s="945"/>
      <c r="AX114" s="945"/>
      <c r="AY114" s="945"/>
      <c r="AZ114" s="958" t="s">
        <v>430</v>
      </c>
      <c r="BA114" s="959"/>
      <c r="BB114" s="959"/>
      <c r="BC114" s="959"/>
      <c r="BD114" s="959"/>
      <c r="BE114" s="959"/>
      <c r="BF114" s="959"/>
      <c r="BG114" s="959"/>
      <c r="BH114" s="959"/>
      <c r="BI114" s="959"/>
      <c r="BJ114" s="959"/>
      <c r="BK114" s="959"/>
      <c r="BL114" s="959"/>
      <c r="BM114" s="959"/>
      <c r="BN114" s="959"/>
      <c r="BO114" s="959"/>
      <c r="BP114" s="960"/>
      <c r="BQ114" s="961">
        <v>1098252</v>
      </c>
      <c r="BR114" s="962"/>
      <c r="BS114" s="962"/>
      <c r="BT114" s="962"/>
      <c r="BU114" s="962"/>
      <c r="BV114" s="962">
        <v>1091280</v>
      </c>
      <c r="BW114" s="962"/>
      <c r="BX114" s="962"/>
      <c r="BY114" s="962"/>
      <c r="BZ114" s="962"/>
      <c r="CA114" s="962">
        <v>1106996</v>
      </c>
      <c r="CB114" s="962"/>
      <c r="CC114" s="962"/>
      <c r="CD114" s="962"/>
      <c r="CE114" s="962"/>
      <c r="CF114" s="956">
        <v>45</v>
      </c>
      <c r="CG114" s="957"/>
      <c r="CH114" s="957"/>
      <c r="CI114" s="957"/>
      <c r="CJ114" s="957"/>
      <c r="CK114" s="984"/>
      <c r="CL114" s="985"/>
      <c r="CM114" s="958" t="s">
        <v>431</v>
      </c>
      <c r="CN114" s="959"/>
      <c r="CO114" s="959"/>
      <c r="CP114" s="959"/>
      <c r="CQ114" s="959"/>
      <c r="CR114" s="959"/>
      <c r="CS114" s="959"/>
      <c r="CT114" s="959"/>
      <c r="CU114" s="959"/>
      <c r="CV114" s="959"/>
      <c r="CW114" s="959"/>
      <c r="CX114" s="959"/>
      <c r="CY114" s="959"/>
      <c r="CZ114" s="959"/>
      <c r="DA114" s="959"/>
      <c r="DB114" s="959"/>
      <c r="DC114" s="959"/>
      <c r="DD114" s="959"/>
      <c r="DE114" s="959"/>
      <c r="DF114" s="960"/>
      <c r="DG114" s="994" t="s">
        <v>122</v>
      </c>
      <c r="DH114" s="995"/>
      <c r="DI114" s="995"/>
      <c r="DJ114" s="995"/>
      <c r="DK114" s="996"/>
      <c r="DL114" s="997" t="s">
        <v>122</v>
      </c>
      <c r="DM114" s="995"/>
      <c r="DN114" s="995"/>
      <c r="DO114" s="995"/>
      <c r="DP114" s="996"/>
      <c r="DQ114" s="997" t="s">
        <v>122</v>
      </c>
      <c r="DR114" s="995"/>
      <c r="DS114" s="995"/>
      <c r="DT114" s="995"/>
      <c r="DU114" s="996"/>
      <c r="DV114" s="998" t="s">
        <v>122</v>
      </c>
      <c r="DW114" s="999"/>
      <c r="DX114" s="999"/>
      <c r="DY114" s="999"/>
      <c r="DZ114" s="1000"/>
    </row>
    <row r="115" spans="1:130" s="230" customFormat="1" ht="26.25" customHeight="1" x14ac:dyDescent="0.15">
      <c r="A115" s="990"/>
      <c r="B115" s="991"/>
      <c r="C115" s="959" t="s">
        <v>432</v>
      </c>
      <c r="D115" s="959"/>
      <c r="E115" s="959"/>
      <c r="F115" s="959"/>
      <c r="G115" s="959"/>
      <c r="H115" s="959"/>
      <c r="I115" s="959"/>
      <c r="J115" s="959"/>
      <c r="K115" s="959"/>
      <c r="L115" s="959"/>
      <c r="M115" s="959"/>
      <c r="N115" s="959"/>
      <c r="O115" s="959"/>
      <c r="P115" s="959"/>
      <c r="Q115" s="959"/>
      <c r="R115" s="959"/>
      <c r="S115" s="959"/>
      <c r="T115" s="959"/>
      <c r="U115" s="959"/>
      <c r="V115" s="959"/>
      <c r="W115" s="959"/>
      <c r="X115" s="959"/>
      <c r="Y115" s="959"/>
      <c r="Z115" s="960"/>
      <c r="AA115" s="973">
        <v>9806</v>
      </c>
      <c r="AB115" s="974"/>
      <c r="AC115" s="974"/>
      <c r="AD115" s="974"/>
      <c r="AE115" s="975"/>
      <c r="AF115" s="976">
        <v>7543</v>
      </c>
      <c r="AG115" s="974"/>
      <c r="AH115" s="974"/>
      <c r="AI115" s="974"/>
      <c r="AJ115" s="975"/>
      <c r="AK115" s="976">
        <v>8539</v>
      </c>
      <c r="AL115" s="974"/>
      <c r="AM115" s="974"/>
      <c r="AN115" s="974"/>
      <c r="AO115" s="975"/>
      <c r="AP115" s="977">
        <v>0.3</v>
      </c>
      <c r="AQ115" s="978"/>
      <c r="AR115" s="978"/>
      <c r="AS115" s="978"/>
      <c r="AT115" s="979"/>
      <c r="AU115" s="944"/>
      <c r="AV115" s="945"/>
      <c r="AW115" s="945"/>
      <c r="AX115" s="945"/>
      <c r="AY115" s="945"/>
      <c r="AZ115" s="958" t="s">
        <v>433</v>
      </c>
      <c r="BA115" s="959"/>
      <c r="BB115" s="959"/>
      <c r="BC115" s="959"/>
      <c r="BD115" s="959"/>
      <c r="BE115" s="959"/>
      <c r="BF115" s="959"/>
      <c r="BG115" s="959"/>
      <c r="BH115" s="959"/>
      <c r="BI115" s="959"/>
      <c r="BJ115" s="959"/>
      <c r="BK115" s="959"/>
      <c r="BL115" s="959"/>
      <c r="BM115" s="959"/>
      <c r="BN115" s="959"/>
      <c r="BO115" s="959"/>
      <c r="BP115" s="960"/>
      <c r="BQ115" s="961" t="s">
        <v>122</v>
      </c>
      <c r="BR115" s="962"/>
      <c r="BS115" s="962"/>
      <c r="BT115" s="962"/>
      <c r="BU115" s="962"/>
      <c r="BV115" s="962" t="s">
        <v>122</v>
      </c>
      <c r="BW115" s="962"/>
      <c r="BX115" s="962"/>
      <c r="BY115" s="962"/>
      <c r="BZ115" s="962"/>
      <c r="CA115" s="962" t="s">
        <v>122</v>
      </c>
      <c r="CB115" s="962"/>
      <c r="CC115" s="962"/>
      <c r="CD115" s="962"/>
      <c r="CE115" s="962"/>
      <c r="CF115" s="956" t="s">
        <v>122</v>
      </c>
      <c r="CG115" s="957"/>
      <c r="CH115" s="957"/>
      <c r="CI115" s="957"/>
      <c r="CJ115" s="957"/>
      <c r="CK115" s="984"/>
      <c r="CL115" s="985"/>
      <c r="CM115" s="958" t="s">
        <v>434</v>
      </c>
      <c r="CN115" s="959"/>
      <c r="CO115" s="959"/>
      <c r="CP115" s="959"/>
      <c r="CQ115" s="959"/>
      <c r="CR115" s="959"/>
      <c r="CS115" s="959"/>
      <c r="CT115" s="959"/>
      <c r="CU115" s="959"/>
      <c r="CV115" s="959"/>
      <c r="CW115" s="959"/>
      <c r="CX115" s="959"/>
      <c r="CY115" s="959"/>
      <c r="CZ115" s="959"/>
      <c r="DA115" s="959"/>
      <c r="DB115" s="959"/>
      <c r="DC115" s="959"/>
      <c r="DD115" s="959"/>
      <c r="DE115" s="959"/>
      <c r="DF115" s="960"/>
      <c r="DG115" s="994" t="s">
        <v>122</v>
      </c>
      <c r="DH115" s="995"/>
      <c r="DI115" s="995"/>
      <c r="DJ115" s="995"/>
      <c r="DK115" s="996"/>
      <c r="DL115" s="997" t="s">
        <v>122</v>
      </c>
      <c r="DM115" s="995"/>
      <c r="DN115" s="995"/>
      <c r="DO115" s="995"/>
      <c r="DP115" s="996"/>
      <c r="DQ115" s="997" t="s">
        <v>122</v>
      </c>
      <c r="DR115" s="995"/>
      <c r="DS115" s="995"/>
      <c r="DT115" s="995"/>
      <c r="DU115" s="996"/>
      <c r="DV115" s="998" t="s">
        <v>122</v>
      </c>
      <c r="DW115" s="999"/>
      <c r="DX115" s="999"/>
      <c r="DY115" s="999"/>
      <c r="DZ115" s="1000"/>
    </row>
    <row r="116" spans="1:130" s="230" customFormat="1" ht="26.25" customHeight="1" x14ac:dyDescent="0.15">
      <c r="A116" s="992"/>
      <c r="B116" s="993"/>
      <c r="C116" s="1001" t="s">
        <v>435</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94">
        <v>140</v>
      </c>
      <c r="AB116" s="995"/>
      <c r="AC116" s="995"/>
      <c r="AD116" s="995"/>
      <c r="AE116" s="996"/>
      <c r="AF116" s="997">
        <v>128</v>
      </c>
      <c r="AG116" s="995"/>
      <c r="AH116" s="995"/>
      <c r="AI116" s="995"/>
      <c r="AJ116" s="996"/>
      <c r="AK116" s="997">
        <v>144</v>
      </c>
      <c r="AL116" s="995"/>
      <c r="AM116" s="995"/>
      <c r="AN116" s="995"/>
      <c r="AO116" s="996"/>
      <c r="AP116" s="998">
        <v>0</v>
      </c>
      <c r="AQ116" s="999"/>
      <c r="AR116" s="999"/>
      <c r="AS116" s="999"/>
      <c r="AT116" s="1000"/>
      <c r="AU116" s="944"/>
      <c r="AV116" s="945"/>
      <c r="AW116" s="945"/>
      <c r="AX116" s="945"/>
      <c r="AY116" s="945"/>
      <c r="AZ116" s="1003" t="s">
        <v>436</v>
      </c>
      <c r="BA116" s="1004"/>
      <c r="BB116" s="1004"/>
      <c r="BC116" s="1004"/>
      <c r="BD116" s="1004"/>
      <c r="BE116" s="1004"/>
      <c r="BF116" s="1004"/>
      <c r="BG116" s="1004"/>
      <c r="BH116" s="1004"/>
      <c r="BI116" s="1004"/>
      <c r="BJ116" s="1004"/>
      <c r="BK116" s="1004"/>
      <c r="BL116" s="1004"/>
      <c r="BM116" s="1004"/>
      <c r="BN116" s="1004"/>
      <c r="BO116" s="1004"/>
      <c r="BP116" s="1005"/>
      <c r="BQ116" s="961" t="s">
        <v>122</v>
      </c>
      <c r="BR116" s="962"/>
      <c r="BS116" s="962"/>
      <c r="BT116" s="962"/>
      <c r="BU116" s="962"/>
      <c r="BV116" s="962" t="s">
        <v>122</v>
      </c>
      <c r="BW116" s="962"/>
      <c r="BX116" s="962"/>
      <c r="BY116" s="962"/>
      <c r="BZ116" s="962"/>
      <c r="CA116" s="962" t="s">
        <v>122</v>
      </c>
      <c r="CB116" s="962"/>
      <c r="CC116" s="962"/>
      <c r="CD116" s="962"/>
      <c r="CE116" s="962"/>
      <c r="CF116" s="956" t="s">
        <v>122</v>
      </c>
      <c r="CG116" s="957"/>
      <c r="CH116" s="957"/>
      <c r="CI116" s="957"/>
      <c r="CJ116" s="957"/>
      <c r="CK116" s="984"/>
      <c r="CL116" s="985"/>
      <c r="CM116" s="958" t="s">
        <v>437</v>
      </c>
      <c r="CN116" s="959"/>
      <c r="CO116" s="959"/>
      <c r="CP116" s="959"/>
      <c r="CQ116" s="959"/>
      <c r="CR116" s="959"/>
      <c r="CS116" s="959"/>
      <c r="CT116" s="959"/>
      <c r="CU116" s="959"/>
      <c r="CV116" s="959"/>
      <c r="CW116" s="959"/>
      <c r="CX116" s="959"/>
      <c r="CY116" s="959"/>
      <c r="CZ116" s="959"/>
      <c r="DA116" s="959"/>
      <c r="DB116" s="959"/>
      <c r="DC116" s="959"/>
      <c r="DD116" s="959"/>
      <c r="DE116" s="959"/>
      <c r="DF116" s="960"/>
      <c r="DG116" s="994" t="s">
        <v>122</v>
      </c>
      <c r="DH116" s="995"/>
      <c r="DI116" s="995"/>
      <c r="DJ116" s="995"/>
      <c r="DK116" s="996"/>
      <c r="DL116" s="997" t="s">
        <v>122</v>
      </c>
      <c r="DM116" s="995"/>
      <c r="DN116" s="995"/>
      <c r="DO116" s="995"/>
      <c r="DP116" s="996"/>
      <c r="DQ116" s="997" t="s">
        <v>122</v>
      </c>
      <c r="DR116" s="995"/>
      <c r="DS116" s="995"/>
      <c r="DT116" s="995"/>
      <c r="DU116" s="996"/>
      <c r="DV116" s="998" t="s">
        <v>122</v>
      </c>
      <c r="DW116" s="999"/>
      <c r="DX116" s="999"/>
      <c r="DY116" s="999"/>
      <c r="DZ116" s="1000"/>
    </row>
    <row r="117" spans="1:130" s="230" customFormat="1" ht="26.25" customHeight="1" x14ac:dyDescent="0.15">
      <c r="A117" s="948" t="s">
        <v>177</v>
      </c>
      <c r="B117" s="929"/>
      <c r="C117" s="929"/>
      <c r="D117" s="929"/>
      <c r="E117" s="929"/>
      <c r="F117" s="929"/>
      <c r="G117" s="929"/>
      <c r="H117" s="929"/>
      <c r="I117" s="929"/>
      <c r="J117" s="929"/>
      <c r="K117" s="929"/>
      <c r="L117" s="929"/>
      <c r="M117" s="929"/>
      <c r="N117" s="929"/>
      <c r="O117" s="929"/>
      <c r="P117" s="929"/>
      <c r="Q117" s="929"/>
      <c r="R117" s="929"/>
      <c r="S117" s="929"/>
      <c r="T117" s="929"/>
      <c r="U117" s="929"/>
      <c r="V117" s="929"/>
      <c r="W117" s="929"/>
      <c r="X117" s="929"/>
      <c r="Y117" s="1013" t="s">
        <v>438</v>
      </c>
      <c r="Z117" s="930"/>
      <c r="AA117" s="1014">
        <v>742379</v>
      </c>
      <c r="AB117" s="1015"/>
      <c r="AC117" s="1015"/>
      <c r="AD117" s="1015"/>
      <c r="AE117" s="1016"/>
      <c r="AF117" s="1017">
        <v>661339</v>
      </c>
      <c r="AG117" s="1015"/>
      <c r="AH117" s="1015"/>
      <c r="AI117" s="1015"/>
      <c r="AJ117" s="1016"/>
      <c r="AK117" s="1017">
        <v>682272</v>
      </c>
      <c r="AL117" s="1015"/>
      <c r="AM117" s="1015"/>
      <c r="AN117" s="1015"/>
      <c r="AO117" s="1016"/>
      <c r="AP117" s="1018"/>
      <c r="AQ117" s="1019"/>
      <c r="AR117" s="1019"/>
      <c r="AS117" s="1019"/>
      <c r="AT117" s="1020"/>
      <c r="AU117" s="944"/>
      <c r="AV117" s="945"/>
      <c r="AW117" s="945"/>
      <c r="AX117" s="945"/>
      <c r="AY117" s="945"/>
      <c r="AZ117" s="1010" t="s">
        <v>439</v>
      </c>
      <c r="BA117" s="1011"/>
      <c r="BB117" s="1011"/>
      <c r="BC117" s="1011"/>
      <c r="BD117" s="1011"/>
      <c r="BE117" s="1011"/>
      <c r="BF117" s="1011"/>
      <c r="BG117" s="1011"/>
      <c r="BH117" s="1011"/>
      <c r="BI117" s="1011"/>
      <c r="BJ117" s="1011"/>
      <c r="BK117" s="1011"/>
      <c r="BL117" s="1011"/>
      <c r="BM117" s="1011"/>
      <c r="BN117" s="1011"/>
      <c r="BO117" s="1011"/>
      <c r="BP117" s="1012"/>
      <c r="BQ117" s="961" t="s">
        <v>122</v>
      </c>
      <c r="BR117" s="962"/>
      <c r="BS117" s="962"/>
      <c r="BT117" s="962"/>
      <c r="BU117" s="962"/>
      <c r="BV117" s="962" t="s">
        <v>122</v>
      </c>
      <c r="BW117" s="962"/>
      <c r="BX117" s="962"/>
      <c r="BY117" s="962"/>
      <c r="BZ117" s="962"/>
      <c r="CA117" s="962" t="s">
        <v>122</v>
      </c>
      <c r="CB117" s="962"/>
      <c r="CC117" s="962"/>
      <c r="CD117" s="962"/>
      <c r="CE117" s="962"/>
      <c r="CF117" s="956" t="s">
        <v>122</v>
      </c>
      <c r="CG117" s="957"/>
      <c r="CH117" s="957"/>
      <c r="CI117" s="957"/>
      <c r="CJ117" s="957"/>
      <c r="CK117" s="984"/>
      <c r="CL117" s="985"/>
      <c r="CM117" s="958" t="s">
        <v>440</v>
      </c>
      <c r="CN117" s="959"/>
      <c r="CO117" s="959"/>
      <c r="CP117" s="959"/>
      <c r="CQ117" s="959"/>
      <c r="CR117" s="959"/>
      <c r="CS117" s="959"/>
      <c r="CT117" s="959"/>
      <c r="CU117" s="959"/>
      <c r="CV117" s="959"/>
      <c r="CW117" s="959"/>
      <c r="CX117" s="959"/>
      <c r="CY117" s="959"/>
      <c r="CZ117" s="959"/>
      <c r="DA117" s="959"/>
      <c r="DB117" s="959"/>
      <c r="DC117" s="959"/>
      <c r="DD117" s="959"/>
      <c r="DE117" s="959"/>
      <c r="DF117" s="960"/>
      <c r="DG117" s="994" t="s">
        <v>122</v>
      </c>
      <c r="DH117" s="995"/>
      <c r="DI117" s="995"/>
      <c r="DJ117" s="995"/>
      <c r="DK117" s="996"/>
      <c r="DL117" s="997" t="s">
        <v>122</v>
      </c>
      <c r="DM117" s="995"/>
      <c r="DN117" s="995"/>
      <c r="DO117" s="995"/>
      <c r="DP117" s="996"/>
      <c r="DQ117" s="997" t="s">
        <v>122</v>
      </c>
      <c r="DR117" s="995"/>
      <c r="DS117" s="995"/>
      <c r="DT117" s="995"/>
      <c r="DU117" s="996"/>
      <c r="DV117" s="998" t="s">
        <v>122</v>
      </c>
      <c r="DW117" s="999"/>
      <c r="DX117" s="999"/>
      <c r="DY117" s="999"/>
      <c r="DZ117" s="1000"/>
    </row>
    <row r="118" spans="1:130" s="230" customFormat="1" ht="26.25" customHeight="1" x14ac:dyDescent="0.15">
      <c r="A118" s="948" t="s">
        <v>414</v>
      </c>
      <c r="B118" s="929"/>
      <c r="C118" s="929"/>
      <c r="D118" s="929"/>
      <c r="E118" s="929"/>
      <c r="F118" s="929"/>
      <c r="G118" s="929"/>
      <c r="H118" s="929"/>
      <c r="I118" s="929"/>
      <c r="J118" s="929"/>
      <c r="K118" s="929"/>
      <c r="L118" s="929"/>
      <c r="M118" s="929"/>
      <c r="N118" s="929"/>
      <c r="O118" s="929"/>
      <c r="P118" s="929"/>
      <c r="Q118" s="929"/>
      <c r="R118" s="929"/>
      <c r="S118" s="929"/>
      <c r="T118" s="929"/>
      <c r="U118" s="929"/>
      <c r="V118" s="929"/>
      <c r="W118" s="929"/>
      <c r="X118" s="929"/>
      <c r="Y118" s="929"/>
      <c r="Z118" s="930"/>
      <c r="AA118" s="928" t="s">
        <v>411</v>
      </c>
      <c r="AB118" s="929"/>
      <c r="AC118" s="929"/>
      <c r="AD118" s="929"/>
      <c r="AE118" s="930"/>
      <c r="AF118" s="928" t="s">
        <v>412</v>
      </c>
      <c r="AG118" s="929"/>
      <c r="AH118" s="929"/>
      <c r="AI118" s="929"/>
      <c r="AJ118" s="930"/>
      <c r="AK118" s="928" t="s">
        <v>294</v>
      </c>
      <c r="AL118" s="929"/>
      <c r="AM118" s="929"/>
      <c r="AN118" s="929"/>
      <c r="AO118" s="930"/>
      <c r="AP118" s="1006" t="s">
        <v>413</v>
      </c>
      <c r="AQ118" s="1007"/>
      <c r="AR118" s="1007"/>
      <c r="AS118" s="1007"/>
      <c r="AT118" s="1008"/>
      <c r="AU118" s="944"/>
      <c r="AV118" s="945"/>
      <c r="AW118" s="945"/>
      <c r="AX118" s="945"/>
      <c r="AY118" s="945"/>
      <c r="AZ118" s="1009" t="s">
        <v>441</v>
      </c>
      <c r="BA118" s="1001"/>
      <c r="BB118" s="1001"/>
      <c r="BC118" s="1001"/>
      <c r="BD118" s="1001"/>
      <c r="BE118" s="1001"/>
      <c r="BF118" s="1001"/>
      <c r="BG118" s="1001"/>
      <c r="BH118" s="1001"/>
      <c r="BI118" s="1001"/>
      <c r="BJ118" s="1001"/>
      <c r="BK118" s="1001"/>
      <c r="BL118" s="1001"/>
      <c r="BM118" s="1001"/>
      <c r="BN118" s="1001"/>
      <c r="BO118" s="1001"/>
      <c r="BP118" s="1002"/>
      <c r="BQ118" s="1035" t="s">
        <v>122</v>
      </c>
      <c r="BR118" s="1036"/>
      <c r="BS118" s="1036"/>
      <c r="BT118" s="1036"/>
      <c r="BU118" s="1036"/>
      <c r="BV118" s="1036" t="s">
        <v>122</v>
      </c>
      <c r="BW118" s="1036"/>
      <c r="BX118" s="1036"/>
      <c r="BY118" s="1036"/>
      <c r="BZ118" s="1036"/>
      <c r="CA118" s="1036" t="s">
        <v>122</v>
      </c>
      <c r="CB118" s="1036"/>
      <c r="CC118" s="1036"/>
      <c r="CD118" s="1036"/>
      <c r="CE118" s="1036"/>
      <c r="CF118" s="956" t="s">
        <v>122</v>
      </c>
      <c r="CG118" s="957"/>
      <c r="CH118" s="957"/>
      <c r="CI118" s="957"/>
      <c r="CJ118" s="957"/>
      <c r="CK118" s="984"/>
      <c r="CL118" s="985"/>
      <c r="CM118" s="958" t="s">
        <v>442</v>
      </c>
      <c r="CN118" s="959"/>
      <c r="CO118" s="959"/>
      <c r="CP118" s="959"/>
      <c r="CQ118" s="959"/>
      <c r="CR118" s="959"/>
      <c r="CS118" s="959"/>
      <c r="CT118" s="959"/>
      <c r="CU118" s="959"/>
      <c r="CV118" s="959"/>
      <c r="CW118" s="959"/>
      <c r="CX118" s="959"/>
      <c r="CY118" s="959"/>
      <c r="CZ118" s="959"/>
      <c r="DA118" s="959"/>
      <c r="DB118" s="959"/>
      <c r="DC118" s="959"/>
      <c r="DD118" s="959"/>
      <c r="DE118" s="959"/>
      <c r="DF118" s="960"/>
      <c r="DG118" s="994" t="s">
        <v>122</v>
      </c>
      <c r="DH118" s="995"/>
      <c r="DI118" s="995"/>
      <c r="DJ118" s="995"/>
      <c r="DK118" s="996"/>
      <c r="DL118" s="997" t="s">
        <v>122</v>
      </c>
      <c r="DM118" s="995"/>
      <c r="DN118" s="995"/>
      <c r="DO118" s="995"/>
      <c r="DP118" s="996"/>
      <c r="DQ118" s="997" t="s">
        <v>122</v>
      </c>
      <c r="DR118" s="995"/>
      <c r="DS118" s="995"/>
      <c r="DT118" s="995"/>
      <c r="DU118" s="996"/>
      <c r="DV118" s="998" t="s">
        <v>122</v>
      </c>
      <c r="DW118" s="999"/>
      <c r="DX118" s="999"/>
      <c r="DY118" s="999"/>
      <c r="DZ118" s="1000"/>
    </row>
    <row r="119" spans="1:130" s="230" customFormat="1" ht="26.25" customHeight="1" x14ac:dyDescent="0.15">
      <c r="A119" s="1092" t="s">
        <v>417</v>
      </c>
      <c r="B119" s="983"/>
      <c r="C119" s="965" t="s">
        <v>418</v>
      </c>
      <c r="D119" s="933"/>
      <c r="E119" s="933"/>
      <c r="F119" s="933"/>
      <c r="G119" s="933"/>
      <c r="H119" s="933"/>
      <c r="I119" s="933"/>
      <c r="J119" s="933"/>
      <c r="K119" s="933"/>
      <c r="L119" s="933"/>
      <c r="M119" s="933"/>
      <c r="N119" s="933"/>
      <c r="O119" s="933"/>
      <c r="P119" s="933"/>
      <c r="Q119" s="933"/>
      <c r="R119" s="933"/>
      <c r="S119" s="933"/>
      <c r="T119" s="933"/>
      <c r="U119" s="933"/>
      <c r="V119" s="933"/>
      <c r="W119" s="933"/>
      <c r="X119" s="933"/>
      <c r="Y119" s="933"/>
      <c r="Z119" s="934"/>
      <c r="AA119" s="935" t="s">
        <v>122</v>
      </c>
      <c r="AB119" s="936"/>
      <c r="AC119" s="936"/>
      <c r="AD119" s="936"/>
      <c r="AE119" s="937"/>
      <c r="AF119" s="938" t="s">
        <v>122</v>
      </c>
      <c r="AG119" s="936"/>
      <c r="AH119" s="936"/>
      <c r="AI119" s="936"/>
      <c r="AJ119" s="937"/>
      <c r="AK119" s="938" t="s">
        <v>122</v>
      </c>
      <c r="AL119" s="936"/>
      <c r="AM119" s="936"/>
      <c r="AN119" s="936"/>
      <c r="AO119" s="937"/>
      <c r="AP119" s="939" t="s">
        <v>122</v>
      </c>
      <c r="AQ119" s="940"/>
      <c r="AR119" s="940"/>
      <c r="AS119" s="940"/>
      <c r="AT119" s="941"/>
      <c r="AU119" s="946"/>
      <c r="AV119" s="947"/>
      <c r="AW119" s="947"/>
      <c r="AX119" s="947"/>
      <c r="AY119" s="947"/>
      <c r="AZ119" s="251" t="s">
        <v>177</v>
      </c>
      <c r="BA119" s="251"/>
      <c r="BB119" s="251"/>
      <c r="BC119" s="251"/>
      <c r="BD119" s="251"/>
      <c r="BE119" s="251"/>
      <c r="BF119" s="251"/>
      <c r="BG119" s="251"/>
      <c r="BH119" s="251"/>
      <c r="BI119" s="251"/>
      <c r="BJ119" s="251"/>
      <c r="BK119" s="251"/>
      <c r="BL119" s="251"/>
      <c r="BM119" s="251"/>
      <c r="BN119" s="251"/>
      <c r="BO119" s="1013" t="s">
        <v>443</v>
      </c>
      <c r="BP119" s="1041"/>
      <c r="BQ119" s="1035">
        <v>7595196</v>
      </c>
      <c r="BR119" s="1036"/>
      <c r="BS119" s="1036"/>
      <c r="BT119" s="1036"/>
      <c r="BU119" s="1036"/>
      <c r="BV119" s="1036">
        <v>7479863</v>
      </c>
      <c r="BW119" s="1036"/>
      <c r="BX119" s="1036"/>
      <c r="BY119" s="1036"/>
      <c r="BZ119" s="1036"/>
      <c r="CA119" s="1036">
        <v>7384889</v>
      </c>
      <c r="CB119" s="1036"/>
      <c r="CC119" s="1036"/>
      <c r="CD119" s="1036"/>
      <c r="CE119" s="1036"/>
      <c r="CF119" s="1037"/>
      <c r="CG119" s="1038"/>
      <c r="CH119" s="1038"/>
      <c r="CI119" s="1038"/>
      <c r="CJ119" s="1039"/>
      <c r="CK119" s="986"/>
      <c r="CL119" s="987"/>
      <c r="CM119" s="1009" t="s">
        <v>444</v>
      </c>
      <c r="CN119" s="1001"/>
      <c r="CO119" s="1001"/>
      <c r="CP119" s="1001"/>
      <c r="CQ119" s="1001"/>
      <c r="CR119" s="1001"/>
      <c r="CS119" s="1001"/>
      <c r="CT119" s="1001"/>
      <c r="CU119" s="1001"/>
      <c r="CV119" s="1001"/>
      <c r="CW119" s="1001"/>
      <c r="CX119" s="1001"/>
      <c r="CY119" s="1001"/>
      <c r="CZ119" s="1001"/>
      <c r="DA119" s="1001"/>
      <c r="DB119" s="1001"/>
      <c r="DC119" s="1001"/>
      <c r="DD119" s="1001"/>
      <c r="DE119" s="1001"/>
      <c r="DF119" s="1002"/>
      <c r="DG119" s="1040" t="s">
        <v>122</v>
      </c>
      <c r="DH119" s="1022"/>
      <c r="DI119" s="1022"/>
      <c r="DJ119" s="1022"/>
      <c r="DK119" s="1023"/>
      <c r="DL119" s="1021" t="s">
        <v>122</v>
      </c>
      <c r="DM119" s="1022"/>
      <c r="DN119" s="1022"/>
      <c r="DO119" s="1022"/>
      <c r="DP119" s="1023"/>
      <c r="DQ119" s="1021" t="s">
        <v>122</v>
      </c>
      <c r="DR119" s="1022"/>
      <c r="DS119" s="1022"/>
      <c r="DT119" s="1022"/>
      <c r="DU119" s="1023"/>
      <c r="DV119" s="1024" t="s">
        <v>122</v>
      </c>
      <c r="DW119" s="1025"/>
      <c r="DX119" s="1025"/>
      <c r="DY119" s="1025"/>
      <c r="DZ119" s="1026"/>
    </row>
    <row r="120" spans="1:130" s="230" customFormat="1" ht="26.25" customHeight="1" x14ac:dyDescent="0.15">
      <c r="A120" s="1093"/>
      <c r="B120" s="985"/>
      <c r="C120" s="958" t="s">
        <v>421</v>
      </c>
      <c r="D120" s="959"/>
      <c r="E120" s="959"/>
      <c r="F120" s="959"/>
      <c r="G120" s="959"/>
      <c r="H120" s="959"/>
      <c r="I120" s="959"/>
      <c r="J120" s="959"/>
      <c r="K120" s="959"/>
      <c r="L120" s="959"/>
      <c r="M120" s="959"/>
      <c r="N120" s="959"/>
      <c r="O120" s="959"/>
      <c r="P120" s="959"/>
      <c r="Q120" s="959"/>
      <c r="R120" s="959"/>
      <c r="S120" s="959"/>
      <c r="T120" s="959"/>
      <c r="U120" s="959"/>
      <c r="V120" s="959"/>
      <c r="W120" s="959"/>
      <c r="X120" s="959"/>
      <c r="Y120" s="959"/>
      <c r="Z120" s="960"/>
      <c r="AA120" s="994" t="s">
        <v>122</v>
      </c>
      <c r="AB120" s="995"/>
      <c r="AC120" s="995"/>
      <c r="AD120" s="995"/>
      <c r="AE120" s="996"/>
      <c r="AF120" s="997" t="s">
        <v>122</v>
      </c>
      <c r="AG120" s="995"/>
      <c r="AH120" s="995"/>
      <c r="AI120" s="995"/>
      <c r="AJ120" s="996"/>
      <c r="AK120" s="997" t="s">
        <v>122</v>
      </c>
      <c r="AL120" s="995"/>
      <c r="AM120" s="995"/>
      <c r="AN120" s="995"/>
      <c r="AO120" s="996"/>
      <c r="AP120" s="998" t="s">
        <v>122</v>
      </c>
      <c r="AQ120" s="999"/>
      <c r="AR120" s="999"/>
      <c r="AS120" s="999"/>
      <c r="AT120" s="1000"/>
      <c r="AU120" s="1027" t="s">
        <v>445</v>
      </c>
      <c r="AV120" s="1028"/>
      <c r="AW120" s="1028"/>
      <c r="AX120" s="1028"/>
      <c r="AY120" s="1029"/>
      <c r="AZ120" s="965" t="s">
        <v>446</v>
      </c>
      <c r="BA120" s="933"/>
      <c r="BB120" s="933"/>
      <c r="BC120" s="933"/>
      <c r="BD120" s="933"/>
      <c r="BE120" s="933"/>
      <c r="BF120" s="933"/>
      <c r="BG120" s="933"/>
      <c r="BH120" s="933"/>
      <c r="BI120" s="933"/>
      <c r="BJ120" s="933"/>
      <c r="BK120" s="933"/>
      <c r="BL120" s="933"/>
      <c r="BM120" s="933"/>
      <c r="BN120" s="933"/>
      <c r="BO120" s="933"/>
      <c r="BP120" s="934"/>
      <c r="BQ120" s="966">
        <v>2115533</v>
      </c>
      <c r="BR120" s="967"/>
      <c r="BS120" s="967"/>
      <c r="BT120" s="967"/>
      <c r="BU120" s="967"/>
      <c r="BV120" s="967">
        <v>2377293</v>
      </c>
      <c r="BW120" s="967"/>
      <c r="BX120" s="967"/>
      <c r="BY120" s="967"/>
      <c r="BZ120" s="967"/>
      <c r="CA120" s="967">
        <v>2492777</v>
      </c>
      <c r="CB120" s="967"/>
      <c r="CC120" s="967"/>
      <c r="CD120" s="967"/>
      <c r="CE120" s="967"/>
      <c r="CF120" s="980">
        <v>101.4</v>
      </c>
      <c r="CG120" s="981"/>
      <c r="CH120" s="981"/>
      <c r="CI120" s="981"/>
      <c r="CJ120" s="981"/>
      <c r="CK120" s="1042" t="s">
        <v>447</v>
      </c>
      <c r="CL120" s="1043"/>
      <c r="CM120" s="1043"/>
      <c r="CN120" s="1043"/>
      <c r="CO120" s="1044"/>
      <c r="CP120" s="1050" t="s">
        <v>394</v>
      </c>
      <c r="CQ120" s="1051"/>
      <c r="CR120" s="1051"/>
      <c r="CS120" s="1051"/>
      <c r="CT120" s="1051"/>
      <c r="CU120" s="1051"/>
      <c r="CV120" s="1051"/>
      <c r="CW120" s="1051"/>
      <c r="CX120" s="1051"/>
      <c r="CY120" s="1051"/>
      <c r="CZ120" s="1051"/>
      <c r="DA120" s="1051"/>
      <c r="DB120" s="1051"/>
      <c r="DC120" s="1051"/>
      <c r="DD120" s="1051"/>
      <c r="DE120" s="1051"/>
      <c r="DF120" s="1052"/>
      <c r="DG120" s="966">
        <v>516553</v>
      </c>
      <c r="DH120" s="967"/>
      <c r="DI120" s="967"/>
      <c r="DJ120" s="967"/>
      <c r="DK120" s="967"/>
      <c r="DL120" s="967">
        <v>570641</v>
      </c>
      <c r="DM120" s="967"/>
      <c r="DN120" s="967"/>
      <c r="DO120" s="967"/>
      <c r="DP120" s="967"/>
      <c r="DQ120" s="967">
        <v>648520</v>
      </c>
      <c r="DR120" s="967"/>
      <c r="DS120" s="967"/>
      <c r="DT120" s="967"/>
      <c r="DU120" s="967"/>
      <c r="DV120" s="968">
        <v>26.4</v>
      </c>
      <c r="DW120" s="968"/>
      <c r="DX120" s="968"/>
      <c r="DY120" s="968"/>
      <c r="DZ120" s="969"/>
    </row>
    <row r="121" spans="1:130" s="230" customFormat="1" ht="26.25" customHeight="1" x14ac:dyDescent="0.15">
      <c r="A121" s="1093"/>
      <c r="B121" s="985"/>
      <c r="C121" s="1010" t="s">
        <v>448</v>
      </c>
      <c r="D121" s="1011"/>
      <c r="E121" s="1011"/>
      <c r="F121" s="1011"/>
      <c r="G121" s="1011"/>
      <c r="H121" s="1011"/>
      <c r="I121" s="1011"/>
      <c r="J121" s="1011"/>
      <c r="K121" s="1011"/>
      <c r="L121" s="1011"/>
      <c r="M121" s="1011"/>
      <c r="N121" s="1011"/>
      <c r="O121" s="1011"/>
      <c r="P121" s="1011"/>
      <c r="Q121" s="1011"/>
      <c r="R121" s="1011"/>
      <c r="S121" s="1011"/>
      <c r="T121" s="1011"/>
      <c r="U121" s="1011"/>
      <c r="V121" s="1011"/>
      <c r="W121" s="1011"/>
      <c r="X121" s="1011"/>
      <c r="Y121" s="1011"/>
      <c r="Z121" s="1012"/>
      <c r="AA121" s="994" t="s">
        <v>122</v>
      </c>
      <c r="AB121" s="995"/>
      <c r="AC121" s="995"/>
      <c r="AD121" s="995"/>
      <c r="AE121" s="996"/>
      <c r="AF121" s="997" t="s">
        <v>122</v>
      </c>
      <c r="AG121" s="995"/>
      <c r="AH121" s="995"/>
      <c r="AI121" s="995"/>
      <c r="AJ121" s="996"/>
      <c r="AK121" s="997" t="s">
        <v>122</v>
      </c>
      <c r="AL121" s="995"/>
      <c r="AM121" s="995"/>
      <c r="AN121" s="995"/>
      <c r="AO121" s="996"/>
      <c r="AP121" s="998" t="s">
        <v>122</v>
      </c>
      <c r="AQ121" s="999"/>
      <c r="AR121" s="999"/>
      <c r="AS121" s="999"/>
      <c r="AT121" s="1000"/>
      <c r="AU121" s="1030"/>
      <c r="AV121" s="1031"/>
      <c r="AW121" s="1031"/>
      <c r="AX121" s="1031"/>
      <c r="AY121" s="1032"/>
      <c r="AZ121" s="958" t="s">
        <v>449</v>
      </c>
      <c r="BA121" s="959"/>
      <c r="BB121" s="959"/>
      <c r="BC121" s="959"/>
      <c r="BD121" s="959"/>
      <c r="BE121" s="959"/>
      <c r="BF121" s="959"/>
      <c r="BG121" s="959"/>
      <c r="BH121" s="959"/>
      <c r="BI121" s="959"/>
      <c r="BJ121" s="959"/>
      <c r="BK121" s="959"/>
      <c r="BL121" s="959"/>
      <c r="BM121" s="959"/>
      <c r="BN121" s="959"/>
      <c r="BO121" s="959"/>
      <c r="BP121" s="960"/>
      <c r="BQ121" s="961">
        <v>188511</v>
      </c>
      <c r="BR121" s="962"/>
      <c r="BS121" s="962"/>
      <c r="BT121" s="962"/>
      <c r="BU121" s="962"/>
      <c r="BV121" s="962">
        <v>185129</v>
      </c>
      <c r="BW121" s="962"/>
      <c r="BX121" s="962"/>
      <c r="BY121" s="962"/>
      <c r="BZ121" s="962"/>
      <c r="CA121" s="962">
        <v>133364</v>
      </c>
      <c r="CB121" s="962"/>
      <c r="CC121" s="962"/>
      <c r="CD121" s="962"/>
      <c r="CE121" s="962"/>
      <c r="CF121" s="956">
        <v>5.4</v>
      </c>
      <c r="CG121" s="957"/>
      <c r="CH121" s="957"/>
      <c r="CI121" s="957"/>
      <c r="CJ121" s="957"/>
      <c r="CK121" s="1045"/>
      <c r="CL121" s="1046"/>
      <c r="CM121" s="1046"/>
      <c r="CN121" s="1046"/>
      <c r="CO121" s="1047"/>
      <c r="CP121" s="1055" t="s">
        <v>391</v>
      </c>
      <c r="CQ121" s="1056"/>
      <c r="CR121" s="1056"/>
      <c r="CS121" s="1056"/>
      <c r="CT121" s="1056"/>
      <c r="CU121" s="1056"/>
      <c r="CV121" s="1056"/>
      <c r="CW121" s="1056"/>
      <c r="CX121" s="1056"/>
      <c r="CY121" s="1056"/>
      <c r="CZ121" s="1056"/>
      <c r="DA121" s="1056"/>
      <c r="DB121" s="1056"/>
      <c r="DC121" s="1056"/>
      <c r="DD121" s="1056"/>
      <c r="DE121" s="1056"/>
      <c r="DF121" s="1057"/>
      <c r="DG121" s="961">
        <v>149828</v>
      </c>
      <c r="DH121" s="962"/>
      <c r="DI121" s="962"/>
      <c r="DJ121" s="962"/>
      <c r="DK121" s="962"/>
      <c r="DL121" s="962">
        <v>133355</v>
      </c>
      <c r="DM121" s="962"/>
      <c r="DN121" s="962"/>
      <c r="DO121" s="962"/>
      <c r="DP121" s="962"/>
      <c r="DQ121" s="962">
        <v>109848</v>
      </c>
      <c r="DR121" s="962"/>
      <c r="DS121" s="962"/>
      <c r="DT121" s="962"/>
      <c r="DU121" s="962"/>
      <c r="DV121" s="963">
        <v>4.5</v>
      </c>
      <c r="DW121" s="963"/>
      <c r="DX121" s="963"/>
      <c r="DY121" s="963"/>
      <c r="DZ121" s="964"/>
    </row>
    <row r="122" spans="1:130" s="230" customFormat="1" ht="26.25" customHeight="1" x14ac:dyDescent="0.15">
      <c r="A122" s="1093"/>
      <c r="B122" s="985"/>
      <c r="C122" s="958" t="s">
        <v>431</v>
      </c>
      <c r="D122" s="959"/>
      <c r="E122" s="959"/>
      <c r="F122" s="959"/>
      <c r="G122" s="959"/>
      <c r="H122" s="959"/>
      <c r="I122" s="959"/>
      <c r="J122" s="959"/>
      <c r="K122" s="959"/>
      <c r="L122" s="959"/>
      <c r="M122" s="959"/>
      <c r="N122" s="959"/>
      <c r="O122" s="959"/>
      <c r="P122" s="959"/>
      <c r="Q122" s="959"/>
      <c r="R122" s="959"/>
      <c r="S122" s="959"/>
      <c r="T122" s="959"/>
      <c r="U122" s="959"/>
      <c r="V122" s="959"/>
      <c r="W122" s="959"/>
      <c r="X122" s="959"/>
      <c r="Y122" s="959"/>
      <c r="Z122" s="960"/>
      <c r="AA122" s="994" t="s">
        <v>122</v>
      </c>
      <c r="AB122" s="995"/>
      <c r="AC122" s="995"/>
      <c r="AD122" s="995"/>
      <c r="AE122" s="996"/>
      <c r="AF122" s="997" t="s">
        <v>122</v>
      </c>
      <c r="AG122" s="995"/>
      <c r="AH122" s="995"/>
      <c r="AI122" s="995"/>
      <c r="AJ122" s="996"/>
      <c r="AK122" s="997" t="s">
        <v>122</v>
      </c>
      <c r="AL122" s="995"/>
      <c r="AM122" s="995"/>
      <c r="AN122" s="995"/>
      <c r="AO122" s="996"/>
      <c r="AP122" s="998" t="s">
        <v>122</v>
      </c>
      <c r="AQ122" s="999"/>
      <c r="AR122" s="999"/>
      <c r="AS122" s="999"/>
      <c r="AT122" s="1000"/>
      <c r="AU122" s="1030"/>
      <c r="AV122" s="1031"/>
      <c r="AW122" s="1031"/>
      <c r="AX122" s="1031"/>
      <c r="AY122" s="1032"/>
      <c r="AZ122" s="1009" t="s">
        <v>450</v>
      </c>
      <c r="BA122" s="1001"/>
      <c r="BB122" s="1001"/>
      <c r="BC122" s="1001"/>
      <c r="BD122" s="1001"/>
      <c r="BE122" s="1001"/>
      <c r="BF122" s="1001"/>
      <c r="BG122" s="1001"/>
      <c r="BH122" s="1001"/>
      <c r="BI122" s="1001"/>
      <c r="BJ122" s="1001"/>
      <c r="BK122" s="1001"/>
      <c r="BL122" s="1001"/>
      <c r="BM122" s="1001"/>
      <c r="BN122" s="1001"/>
      <c r="BO122" s="1001"/>
      <c r="BP122" s="1002"/>
      <c r="BQ122" s="1035">
        <v>4742054</v>
      </c>
      <c r="BR122" s="1036"/>
      <c r="BS122" s="1036"/>
      <c r="BT122" s="1036"/>
      <c r="BU122" s="1036"/>
      <c r="BV122" s="1036">
        <v>4609448</v>
      </c>
      <c r="BW122" s="1036"/>
      <c r="BX122" s="1036"/>
      <c r="BY122" s="1036"/>
      <c r="BZ122" s="1036"/>
      <c r="CA122" s="1036">
        <v>4633122</v>
      </c>
      <c r="CB122" s="1036"/>
      <c r="CC122" s="1036"/>
      <c r="CD122" s="1036"/>
      <c r="CE122" s="1036"/>
      <c r="CF122" s="1053">
        <v>188.5</v>
      </c>
      <c r="CG122" s="1054"/>
      <c r="CH122" s="1054"/>
      <c r="CI122" s="1054"/>
      <c r="CJ122" s="1054"/>
      <c r="CK122" s="1045"/>
      <c r="CL122" s="1046"/>
      <c r="CM122" s="1046"/>
      <c r="CN122" s="1046"/>
      <c r="CO122" s="1047"/>
      <c r="CP122" s="1055" t="s">
        <v>392</v>
      </c>
      <c r="CQ122" s="1056"/>
      <c r="CR122" s="1056"/>
      <c r="CS122" s="1056"/>
      <c r="CT122" s="1056"/>
      <c r="CU122" s="1056"/>
      <c r="CV122" s="1056"/>
      <c r="CW122" s="1056"/>
      <c r="CX122" s="1056"/>
      <c r="CY122" s="1056"/>
      <c r="CZ122" s="1056"/>
      <c r="DA122" s="1056"/>
      <c r="DB122" s="1056"/>
      <c r="DC122" s="1056"/>
      <c r="DD122" s="1056"/>
      <c r="DE122" s="1056"/>
      <c r="DF122" s="1057"/>
      <c r="DG122" s="961">
        <v>54633</v>
      </c>
      <c r="DH122" s="962"/>
      <c r="DI122" s="962"/>
      <c r="DJ122" s="962"/>
      <c r="DK122" s="962"/>
      <c r="DL122" s="962">
        <v>43808</v>
      </c>
      <c r="DM122" s="962"/>
      <c r="DN122" s="962"/>
      <c r="DO122" s="962"/>
      <c r="DP122" s="962"/>
      <c r="DQ122" s="962">
        <v>48305</v>
      </c>
      <c r="DR122" s="962"/>
      <c r="DS122" s="962"/>
      <c r="DT122" s="962"/>
      <c r="DU122" s="962"/>
      <c r="DV122" s="963">
        <v>2</v>
      </c>
      <c r="DW122" s="963"/>
      <c r="DX122" s="963"/>
      <c r="DY122" s="963"/>
      <c r="DZ122" s="964"/>
    </row>
    <row r="123" spans="1:130" s="230" customFormat="1" ht="26.25" customHeight="1" x14ac:dyDescent="0.15">
      <c r="A123" s="1093"/>
      <c r="B123" s="985"/>
      <c r="C123" s="958" t="s">
        <v>437</v>
      </c>
      <c r="D123" s="959"/>
      <c r="E123" s="959"/>
      <c r="F123" s="959"/>
      <c r="G123" s="959"/>
      <c r="H123" s="959"/>
      <c r="I123" s="959"/>
      <c r="J123" s="959"/>
      <c r="K123" s="959"/>
      <c r="L123" s="959"/>
      <c r="M123" s="959"/>
      <c r="N123" s="959"/>
      <c r="O123" s="959"/>
      <c r="P123" s="959"/>
      <c r="Q123" s="959"/>
      <c r="R123" s="959"/>
      <c r="S123" s="959"/>
      <c r="T123" s="959"/>
      <c r="U123" s="959"/>
      <c r="V123" s="959"/>
      <c r="W123" s="959"/>
      <c r="X123" s="959"/>
      <c r="Y123" s="959"/>
      <c r="Z123" s="960"/>
      <c r="AA123" s="994" t="s">
        <v>122</v>
      </c>
      <c r="AB123" s="995"/>
      <c r="AC123" s="995"/>
      <c r="AD123" s="995"/>
      <c r="AE123" s="996"/>
      <c r="AF123" s="997" t="s">
        <v>122</v>
      </c>
      <c r="AG123" s="995"/>
      <c r="AH123" s="995"/>
      <c r="AI123" s="995"/>
      <c r="AJ123" s="996"/>
      <c r="AK123" s="997" t="s">
        <v>122</v>
      </c>
      <c r="AL123" s="995"/>
      <c r="AM123" s="995"/>
      <c r="AN123" s="995"/>
      <c r="AO123" s="996"/>
      <c r="AP123" s="998" t="s">
        <v>122</v>
      </c>
      <c r="AQ123" s="999"/>
      <c r="AR123" s="999"/>
      <c r="AS123" s="999"/>
      <c r="AT123" s="1000"/>
      <c r="AU123" s="1033"/>
      <c r="AV123" s="1034"/>
      <c r="AW123" s="1034"/>
      <c r="AX123" s="1034"/>
      <c r="AY123" s="1034"/>
      <c r="AZ123" s="251" t="s">
        <v>177</v>
      </c>
      <c r="BA123" s="251"/>
      <c r="BB123" s="251"/>
      <c r="BC123" s="251"/>
      <c r="BD123" s="251"/>
      <c r="BE123" s="251"/>
      <c r="BF123" s="251"/>
      <c r="BG123" s="251"/>
      <c r="BH123" s="251"/>
      <c r="BI123" s="251"/>
      <c r="BJ123" s="251"/>
      <c r="BK123" s="251"/>
      <c r="BL123" s="251"/>
      <c r="BM123" s="251"/>
      <c r="BN123" s="251"/>
      <c r="BO123" s="1013" t="s">
        <v>451</v>
      </c>
      <c r="BP123" s="1041"/>
      <c r="BQ123" s="1099">
        <v>7046098</v>
      </c>
      <c r="BR123" s="1100"/>
      <c r="BS123" s="1100"/>
      <c r="BT123" s="1100"/>
      <c r="BU123" s="1100"/>
      <c r="BV123" s="1100">
        <v>7171870</v>
      </c>
      <c r="BW123" s="1100"/>
      <c r="BX123" s="1100"/>
      <c r="BY123" s="1100"/>
      <c r="BZ123" s="1100"/>
      <c r="CA123" s="1100">
        <v>7259263</v>
      </c>
      <c r="CB123" s="1100"/>
      <c r="CC123" s="1100"/>
      <c r="CD123" s="1100"/>
      <c r="CE123" s="1100"/>
      <c r="CF123" s="1037"/>
      <c r="CG123" s="1038"/>
      <c r="CH123" s="1038"/>
      <c r="CI123" s="1038"/>
      <c r="CJ123" s="1039"/>
      <c r="CK123" s="1045"/>
      <c r="CL123" s="1046"/>
      <c r="CM123" s="1046"/>
      <c r="CN123" s="1046"/>
      <c r="CO123" s="1047"/>
      <c r="CP123" s="1055" t="s">
        <v>396</v>
      </c>
      <c r="CQ123" s="1056"/>
      <c r="CR123" s="1056"/>
      <c r="CS123" s="1056"/>
      <c r="CT123" s="1056"/>
      <c r="CU123" s="1056"/>
      <c r="CV123" s="1056"/>
      <c r="CW123" s="1056"/>
      <c r="CX123" s="1056"/>
      <c r="CY123" s="1056"/>
      <c r="CZ123" s="1056"/>
      <c r="DA123" s="1056"/>
      <c r="DB123" s="1056"/>
      <c r="DC123" s="1056"/>
      <c r="DD123" s="1056"/>
      <c r="DE123" s="1056"/>
      <c r="DF123" s="1057"/>
      <c r="DG123" s="994" t="s">
        <v>122</v>
      </c>
      <c r="DH123" s="995"/>
      <c r="DI123" s="995"/>
      <c r="DJ123" s="995"/>
      <c r="DK123" s="996"/>
      <c r="DL123" s="997">
        <v>4</v>
      </c>
      <c r="DM123" s="995"/>
      <c r="DN123" s="995"/>
      <c r="DO123" s="995"/>
      <c r="DP123" s="996"/>
      <c r="DQ123" s="997">
        <v>6313</v>
      </c>
      <c r="DR123" s="995"/>
      <c r="DS123" s="995"/>
      <c r="DT123" s="995"/>
      <c r="DU123" s="996"/>
      <c r="DV123" s="998">
        <v>0.3</v>
      </c>
      <c r="DW123" s="999"/>
      <c r="DX123" s="999"/>
      <c r="DY123" s="999"/>
      <c r="DZ123" s="1000"/>
    </row>
    <row r="124" spans="1:130" s="230" customFormat="1" ht="26.25" customHeight="1" thickBot="1" x14ac:dyDescent="0.2">
      <c r="A124" s="1093"/>
      <c r="B124" s="985"/>
      <c r="C124" s="958" t="s">
        <v>440</v>
      </c>
      <c r="D124" s="959"/>
      <c r="E124" s="959"/>
      <c r="F124" s="959"/>
      <c r="G124" s="959"/>
      <c r="H124" s="959"/>
      <c r="I124" s="959"/>
      <c r="J124" s="959"/>
      <c r="K124" s="959"/>
      <c r="L124" s="959"/>
      <c r="M124" s="959"/>
      <c r="N124" s="959"/>
      <c r="O124" s="959"/>
      <c r="P124" s="959"/>
      <c r="Q124" s="959"/>
      <c r="R124" s="959"/>
      <c r="S124" s="959"/>
      <c r="T124" s="959"/>
      <c r="U124" s="959"/>
      <c r="V124" s="959"/>
      <c r="W124" s="959"/>
      <c r="X124" s="959"/>
      <c r="Y124" s="959"/>
      <c r="Z124" s="960"/>
      <c r="AA124" s="994" t="s">
        <v>122</v>
      </c>
      <c r="AB124" s="995"/>
      <c r="AC124" s="995"/>
      <c r="AD124" s="995"/>
      <c r="AE124" s="996"/>
      <c r="AF124" s="997" t="s">
        <v>122</v>
      </c>
      <c r="AG124" s="995"/>
      <c r="AH124" s="995"/>
      <c r="AI124" s="995"/>
      <c r="AJ124" s="996"/>
      <c r="AK124" s="997" t="s">
        <v>122</v>
      </c>
      <c r="AL124" s="995"/>
      <c r="AM124" s="995"/>
      <c r="AN124" s="995"/>
      <c r="AO124" s="996"/>
      <c r="AP124" s="998" t="s">
        <v>122</v>
      </c>
      <c r="AQ124" s="999"/>
      <c r="AR124" s="999"/>
      <c r="AS124" s="999"/>
      <c r="AT124" s="1000"/>
      <c r="AU124" s="1095" t="s">
        <v>452</v>
      </c>
      <c r="AV124" s="1096"/>
      <c r="AW124" s="1096"/>
      <c r="AX124" s="1096"/>
      <c r="AY124" s="1096"/>
      <c r="AZ124" s="1096"/>
      <c r="BA124" s="1096"/>
      <c r="BB124" s="1096"/>
      <c r="BC124" s="1096"/>
      <c r="BD124" s="1096"/>
      <c r="BE124" s="1096"/>
      <c r="BF124" s="1096"/>
      <c r="BG124" s="1096"/>
      <c r="BH124" s="1096"/>
      <c r="BI124" s="1096"/>
      <c r="BJ124" s="1096"/>
      <c r="BK124" s="1096"/>
      <c r="BL124" s="1096"/>
      <c r="BM124" s="1096"/>
      <c r="BN124" s="1096"/>
      <c r="BO124" s="1096"/>
      <c r="BP124" s="1097"/>
      <c r="BQ124" s="1098">
        <v>21.6</v>
      </c>
      <c r="BR124" s="1063"/>
      <c r="BS124" s="1063"/>
      <c r="BT124" s="1063"/>
      <c r="BU124" s="1063"/>
      <c r="BV124" s="1063">
        <v>12.5</v>
      </c>
      <c r="BW124" s="1063"/>
      <c r="BX124" s="1063"/>
      <c r="BY124" s="1063"/>
      <c r="BZ124" s="1063"/>
      <c r="CA124" s="1063">
        <v>5.0999999999999996</v>
      </c>
      <c r="CB124" s="1063"/>
      <c r="CC124" s="1063"/>
      <c r="CD124" s="1063"/>
      <c r="CE124" s="1063"/>
      <c r="CF124" s="1064"/>
      <c r="CG124" s="1065"/>
      <c r="CH124" s="1065"/>
      <c r="CI124" s="1065"/>
      <c r="CJ124" s="1066"/>
      <c r="CK124" s="1048"/>
      <c r="CL124" s="1048"/>
      <c r="CM124" s="1048"/>
      <c r="CN124" s="1048"/>
      <c r="CO124" s="1049"/>
      <c r="CP124" s="1055" t="s">
        <v>453</v>
      </c>
      <c r="CQ124" s="1056"/>
      <c r="CR124" s="1056"/>
      <c r="CS124" s="1056"/>
      <c r="CT124" s="1056"/>
      <c r="CU124" s="1056"/>
      <c r="CV124" s="1056"/>
      <c r="CW124" s="1056"/>
      <c r="CX124" s="1056"/>
      <c r="CY124" s="1056"/>
      <c r="CZ124" s="1056"/>
      <c r="DA124" s="1056"/>
      <c r="DB124" s="1056"/>
      <c r="DC124" s="1056"/>
      <c r="DD124" s="1056"/>
      <c r="DE124" s="1056"/>
      <c r="DF124" s="1057"/>
      <c r="DG124" s="1040" t="s">
        <v>122</v>
      </c>
      <c r="DH124" s="1022"/>
      <c r="DI124" s="1022"/>
      <c r="DJ124" s="1022"/>
      <c r="DK124" s="1023"/>
      <c r="DL124" s="1021" t="s">
        <v>122</v>
      </c>
      <c r="DM124" s="1022"/>
      <c r="DN124" s="1022"/>
      <c r="DO124" s="1022"/>
      <c r="DP124" s="1023"/>
      <c r="DQ124" s="1021" t="s">
        <v>122</v>
      </c>
      <c r="DR124" s="1022"/>
      <c r="DS124" s="1022"/>
      <c r="DT124" s="1022"/>
      <c r="DU124" s="1023"/>
      <c r="DV124" s="1024" t="s">
        <v>122</v>
      </c>
      <c r="DW124" s="1025"/>
      <c r="DX124" s="1025"/>
      <c r="DY124" s="1025"/>
      <c r="DZ124" s="1026"/>
    </row>
    <row r="125" spans="1:130" s="230" customFormat="1" ht="26.25" customHeight="1" x14ac:dyDescent="0.15">
      <c r="A125" s="1093"/>
      <c r="B125" s="985"/>
      <c r="C125" s="958" t="s">
        <v>442</v>
      </c>
      <c r="D125" s="959"/>
      <c r="E125" s="959"/>
      <c r="F125" s="959"/>
      <c r="G125" s="959"/>
      <c r="H125" s="959"/>
      <c r="I125" s="959"/>
      <c r="J125" s="959"/>
      <c r="K125" s="959"/>
      <c r="L125" s="959"/>
      <c r="M125" s="959"/>
      <c r="N125" s="959"/>
      <c r="O125" s="959"/>
      <c r="P125" s="959"/>
      <c r="Q125" s="959"/>
      <c r="R125" s="959"/>
      <c r="S125" s="959"/>
      <c r="T125" s="959"/>
      <c r="U125" s="959"/>
      <c r="V125" s="959"/>
      <c r="W125" s="959"/>
      <c r="X125" s="959"/>
      <c r="Y125" s="959"/>
      <c r="Z125" s="960"/>
      <c r="AA125" s="994" t="s">
        <v>122</v>
      </c>
      <c r="AB125" s="995"/>
      <c r="AC125" s="995"/>
      <c r="AD125" s="995"/>
      <c r="AE125" s="996"/>
      <c r="AF125" s="997" t="s">
        <v>122</v>
      </c>
      <c r="AG125" s="995"/>
      <c r="AH125" s="995"/>
      <c r="AI125" s="995"/>
      <c r="AJ125" s="996"/>
      <c r="AK125" s="997" t="s">
        <v>122</v>
      </c>
      <c r="AL125" s="995"/>
      <c r="AM125" s="995"/>
      <c r="AN125" s="995"/>
      <c r="AO125" s="996"/>
      <c r="AP125" s="998" t="s">
        <v>122</v>
      </c>
      <c r="AQ125" s="999"/>
      <c r="AR125" s="999"/>
      <c r="AS125" s="999"/>
      <c r="AT125" s="1000"/>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1058" t="s">
        <v>454</v>
      </c>
      <c r="CL125" s="1043"/>
      <c r="CM125" s="1043"/>
      <c r="CN125" s="1043"/>
      <c r="CO125" s="1044"/>
      <c r="CP125" s="965" t="s">
        <v>455</v>
      </c>
      <c r="CQ125" s="933"/>
      <c r="CR125" s="933"/>
      <c r="CS125" s="933"/>
      <c r="CT125" s="933"/>
      <c r="CU125" s="933"/>
      <c r="CV125" s="933"/>
      <c r="CW125" s="933"/>
      <c r="CX125" s="933"/>
      <c r="CY125" s="933"/>
      <c r="CZ125" s="933"/>
      <c r="DA125" s="933"/>
      <c r="DB125" s="933"/>
      <c r="DC125" s="933"/>
      <c r="DD125" s="933"/>
      <c r="DE125" s="933"/>
      <c r="DF125" s="934"/>
      <c r="DG125" s="966" t="s">
        <v>122</v>
      </c>
      <c r="DH125" s="967"/>
      <c r="DI125" s="967"/>
      <c r="DJ125" s="967"/>
      <c r="DK125" s="967"/>
      <c r="DL125" s="967" t="s">
        <v>122</v>
      </c>
      <c r="DM125" s="967"/>
      <c r="DN125" s="967"/>
      <c r="DO125" s="967"/>
      <c r="DP125" s="967"/>
      <c r="DQ125" s="967" t="s">
        <v>122</v>
      </c>
      <c r="DR125" s="967"/>
      <c r="DS125" s="967"/>
      <c r="DT125" s="967"/>
      <c r="DU125" s="967"/>
      <c r="DV125" s="968" t="s">
        <v>122</v>
      </c>
      <c r="DW125" s="968"/>
      <c r="DX125" s="968"/>
      <c r="DY125" s="968"/>
      <c r="DZ125" s="969"/>
    </row>
    <row r="126" spans="1:130" s="230" customFormat="1" ht="26.25" customHeight="1" thickBot="1" x14ac:dyDescent="0.2">
      <c r="A126" s="1093"/>
      <c r="B126" s="985"/>
      <c r="C126" s="958" t="s">
        <v>444</v>
      </c>
      <c r="D126" s="959"/>
      <c r="E126" s="959"/>
      <c r="F126" s="959"/>
      <c r="G126" s="959"/>
      <c r="H126" s="959"/>
      <c r="I126" s="959"/>
      <c r="J126" s="959"/>
      <c r="K126" s="959"/>
      <c r="L126" s="959"/>
      <c r="M126" s="959"/>
      <c r="N126" s="959"/>
      <c r="O126" s="959"/>
      <c r="P126" s="959"/>
      <c r="Q126" s="959"/>
      <c r="R126" s="959"/>
      <c r="S126" s="959"/>
      <c r="T126" s="959"/>
      <c r="U126" s="959"/>
      <c r="V126" s="959"/>
      <c r="W126" s="959"/>
      <c r="X126" s="959"/>
      <c r="Y126" s="959"/>
      <c r="Z126" s="960"/>
      <c r="AA126" s="994">
        <v>9325</v>
      </c>
      <c r="AB126" s="995"/>
      <c r="AC126" s="995"/>
      <c r="AD126" s="995"/>
      <c r="AE126" s="996"/>
      <c r="AF126" s="997">
        <v>6371</v>
      </c>
      <c r="AG126" s="995"/>
      <c r="AH126" s="995"/>
      <c r="AI126" s="995"/>
      <c r="AJ126" s="996"/>
      <c r="AK126" s="997">
        <v>6356</v>
      </c>
      <c r="AL126" s="995"/>
      <c r="AM126" s="995"/>
      <c r="AN126" s="995"/>
      <c r="AO126" s="996"/>
      <c r="AP126" s="998">
        <v>0.3</v>
      </c>
      <c r="AQ126" s="999"/>
      <c r="AR126" s="999"/>
      <c r="AS126" s="999"/>
      <c r="AT126" s="1000"/>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1059"/>
      <c r="CL126" s="1046"/>
      <c r="CM126" s="1046"/>
      <c r="CN126" s="1046"/>
      <c r="CO126" s="1047"/>
      <c r="CP126" s="958" t="s">
        <v>456</v>
      </c>
      <c r="CQ126" s="959"/>
      <c r="CR126" s="959"/>
      <c r="CS126" s="959"/>
      <c r="CT126" s="959"/>
      <c r="CU126" s="959"/>
      <c r="CV126" s="959"/>
      <c r="CW126" s="959"/>
      <c r="CX126" s="959"/>
      <c r="CY126" s="959"/>
      <c r="CZ126" s="959"/>
      <c r="DA126" s="959"/>
      <c r="DB126" s="959"/>
      <c r="DC126" s="959"/>
      <c r="DD126" s="959"/>
      <c r="DE126" s="959"/>
      <c r="DF126" s="960"/>
      <c r="DG126" s="961" t="s">
        <v>122</v>
      </c>
      <c r="DH126" s="962"/>
      <c r="DI126" s="962"/>
      <c r="DJ126" s="962"/>
      <c r="DK126" s="962"/>
      <c r="DL126" s="962" t="s">
        <v>122</v>
      </c>
      <c r="DM126" s="962"/>
      <c r="DN126" s="962"/>
      <c r="DO126" s="962"/>
      <c r="DP126" s="962"/>
      <c r="DQ126" s="962" t="s">
        <v>122</v>
      </c>
      <c r="DR126" s="962"/>
      <c r="DS126" s="962"/>
      <c r="DT126" s="962"/>
      <c r="DU126" s="962"/>
      <c r="DV126" s="963" t="s">
        <v>122</v>
      </c>
      <c r="DW126" s="963"/>
      <c r="DX126" s="963"/>
      <c r="DY126" s="963"/>
      <c r="DZ126" s="964"/>
    </row>
    <row r="127" spans="1:130" s="230" customFormat="1" ht="26.25" customHeight="1" x14ac:dyDescent="0.15">
      <c r="A127" s="1094"/>
      <c r="B127" s="987"/>
      <c r="C127" s="1009" t="s">
        <v>457</v>
      </c>
      <c r="D127" s="1001"/>
      <c r="E127" s="1001"/>
      <c r="F127" s="1001"/>
      <c r="G127" s="1001"/>
      <c r="H127" s="1001"/>
      <c r="I127" s="1001"/>
      <c r="J127" s="1001"/>
      <c r="K127" s="1001"/>
      <c r="L127" s="1001"/>
      <c r="M127" s="1001"/>
      <c r="N127" s="1001"/>
      <c r="O127" s="1001"/>
      <c r="P127" s="1001"/>
      <c r="Q127" s="1001"/>
      <c r="R127" s="1001"/>
      <c r="S127" s="1001"/>
      <c r="T127" s="1001"/>
      <c r="U127" s="1001"/>
      <c r="V127" s="1001"/>
      <c r="W127" s="1001"/>
      <c r="X127" s="1001"/>
      <c r="Y127" s="1001"/>
      <c r="Z127" s="1002"/>
      <c r="AA127" s="994">
        <v>481</v>
      </c>
      <c r="AB127" s="995"/>
      <c r="AC127" s="995"/>
      <c r="AD127" s="995"/>
      <c r="AE127" s="996"/>
      <c r="AF127" s="997">
        <v>1172</v>
      </c>
      <c r="AG127" s="995"/>
      <c r="AH127" s="995"/>
      <c r="AI127" s="995"/>
      <c r="AJ127" s="996"/>
      <c r="AK127" s="997">
        <v>2183</v>
      </c>
      <c r="AL127" s="995"/>
      <c r="AM127" s="995"/>
      <c r="AN127" s="995"/>
      <c r="AO127" s="996"/>
      <c r="AP127" s="998">
        <v>0.1</v>
      </c>
      <c r="AQ127" s="999"/>
      <c r="AR127" s="999"/>
      <c r="AS127" s="999"/>
      <c r="AT127" s="1000"/>
      <c r="AU127" s="232"/>
      <c r="AV127" s="232"/>
      <c r="AW127" s="232"/>
      <c r="AX127" s="1067" t="s">
        <v>458</v>
      </c>
      <c r="AY127" s="1068"/>
      <c r="AZ127" s="1068"/>
      <c r="BA127" s="1068"/>
      <c r="BB127" s="1068"/>
      <c r="BC127" s="1068"/>
      <c r="BD127" s="1068"/>
      <c r="BE127" s="1069"/>
      <c r="BF127" s="1070" t="s">
        <v>459</v>
      </c>
      <c r="BG127" s="1068"/>
      <c r="BH127" s="1068"/>
      <c r="BI127" s="1068"/>
      <c r="BJ127" s="1068"/>
      <c r="BK127" s="1068"/>
      <c r="BL127" s="1069"/>
      <c r="BM127" s="1070" t="s">
        <v>460</v>
      </c>
      <c r="BN127" s="1068"/>
      <c r="BO127" s="1068"/>
      <c r="BP127" s="1068"/>
      <c r="BQ127" s="1068"/>
      <c r="BR127" s="1068"/>
      <c r="BS127" s="1069"/>
      <c r="BT127" s="1070" t="s">
        <v>461</v>
      </c>
      <c r="BU127" s="1068"/>
      <c r="BV127" s="1068"/>
      <c r="BW127" s="1068"/>
      <c r="BX127" s="1068"/>
      <c r="BY127" s="1068"/>
      <c r="BZ127" s="1091"/>
      <c r="CA127" s="232"/>
      <c r="CB127" s="232"/>
      <c r="CC127" s="232"/>
      <c r="CD127" s="255"/>
      <c r="CE127" s="255"/>
      <c r="CF127" s="255"/>
      <c r="CG127" s="232"/>
      <c r="CH127" s="232"/>
      <c r="CI127" s="232"/>
      <c r="CJ127" s="254"/>
      <c r="CK127" s="1059"/>
      <c r="CL127" s="1046"/>
      <c r="CM127" s="1046"/>
      <c r="CN127" s="1046"/>
      <c r="CO127" s="1047"/>
      <c r="CP127" s="958" t="s">
        <v>462</v>
      </c>
      <c r="CQ127" s="959"/>
      <c r="CR127" s="959"/>
      <c r="CS127" s="959"/>
      <c r="CT127" s="959"/>
      <c r="CU127" s="959"/>
      <c r="CV127" s="959"/>
      <c r="CW127" s="959"/>
      <c r="CX127" s="959"/>
      <c r="CY127" s="959"/>
      <c r="CZ127" s="959"/>
      <c r="DA127" s="959"/>
      <c r="DB127" s="959"/>
      <c r="DC127" s="959"/>
      <c r="DD127" s="959"/>
      <c r="DE127" s="959"/>
      <c r="DF127" s="960"/>
      <c r="DG127" s="961" t="s">
        <v>122</v>
      </c>
      <c r="DH127" s="962"/>
      <c r="DI127" s="962"/>
      <c r="DJ127" s="962"/>
      <c r="DK127" s="962"/>
      <c r="DL127" s="962" t="s">
        <v>122</v>
      </c>
      <c r="DM127" s="962"/>
      <c r="DN127" s="962"/>
      <c r="DO127" s="962"/>
      <c r="DP127" s="962"/>
      <c r="DQ127" s="962" t="s">
        <v>122</v>
      </c>
      <c r="DR127" s="962"/>
      <c r="DS127" s="962"/>
      <c r="DT127" s="962"/>
      <c r="DU127" s="962"/>
      <c r="DV127" s="963" t="s">
        <v>122</v>
      </c>
      <c r="DW127" s="963"/>
      <c r="DX127" s="963"/>
      <c r="DY127" s="963"/>
      <c r="DZ127" s="964"/>
    </row>
    <row r="128" spans="1:130" s="230" customFormat="1" ht="26.25" customHeight="1" thickBot="1" x14ac:dyDescent="0.2">
      <c r="A128" s="1077" t="s">
        <v>463</v>
      </c>
      <c r="B128" s="1078"/>
      <c r="C128" s="1078"/>
      <c r="D128" s="1078"/>
      <c r="E128" s="1078"/>
      <c r="F128" s="1078"/>
      <c r="G128" s="1078"/>
      <c r="H128" s="1078"/>
      <c r="I128" s="1078"/>
      <c r="J128" s="1078"/>
      <c r="K128" s="1078"/>
      <c r="L128" s="1078"/>
      <c r="M128" s="1078"/>
      <c r="N128" s="1078"/>
      <c r="O128" s="1078"/>
      <c r="P128" s="1078"/>
      <c r="Q128" s="1078"/>
      <c r="R128" s="1078"/>
      <c r="S128" s="1078"/>
      <c r="T128" s="1078"/>
      <c r="U128" s="1078"/>
      <c r="V128" s="1078"/>
      <c r="W128" s="1079" t="s">
        <v>464</v>
      </c>
      <c r="X128" s="1079"/>
      <c r="Y128" s="1079"/>
      <c r="Z128" s="1080"/>
      <c r="AA128" s="1081">
        <v>16137</v>
      </c>
      <c r="AB128" s="1082"/>
      <c r="AC128" s="1082"/>
      <c r="AD128" s="1082"/>
      <c r="AE128" s="1083"/>
      <c r="AF128" s="1084">
        <v>5119</v>
      </c>
      <c r="AG128" s="1082"/>
      <c r="AH128" s="1082"/>
      <c r="AI128" s="1082"/>
      <c r="AJ128" s="1083"/>
      <c r="AK128" s="1084">
        <v>1873</v>
      </c>
      <c r="AL128" s="1082"/>
      <c r="AM128" s="1082"/>
      <c r="AN128" s="1082"/>
      <c r="AO128" s="1083"/>
      <c r="AP128" s="1085"/>
      <c r="AQ128" s="1086"/>
      <c r="AR128" s="1086"/>
      <c r="AS128" s="1086"/>
      <c r="AT128" s="1087"/>
      <c r="AU128" s="232"/>
      <c r="AV128" s="232"/>
      <c r="AW128" s="232"/>
      <c r="AX128" s="932" t="s">
        <v>465</v>
      </c>
      <c r="AY128" s="933"/>
      <c r="AZ128" s="933"/>
      <c r="BA128" s="933"/>
      <c r="BB128" s="933"/>
      <c r="BC128" s="933"/>
      <c r="BD128" s="933"/>
      <c r="BE128" s="934"/>
      <c r="BF128" s="1088" t="s">
        <v>122</v>
      </c>
      <c r="BG128" s="1089"/>
      <c r="BH128" s="1089"/>
      <c r="BI128" s="1089"/>
      <c r="BJ128" s="1089"/>
      <c r="BK128" s="1089"/>
      <c r="BL128" s="1090"/>
      <c r="BM128" s="1088">
        <v>15</v>
      </c>
      <c r="BN128" s="1089"/>
      <c r="BO128" s="1089"/>
      <c r="BP128" s="1089"/>
      <c r="BQ128" s="1089"/>
      <c r="BR128" s="1089"/>
      <c r="BS128" s="1090"/>
      <c r="BT128" s="1088">
        <v>20</v>
      </c>
      <c r="BU128" s="1089"/>
      <c r="BV128" s="1089"/>
      <c r="BW128" s="1089"/>
      <c r="BX128" s="1089"/>
      <c r="BY128" s="1089"/>
      <c r="BZ128" s="1112"/>
      <c r="CA128" s="255"/>
      <c r="CB128" s="255"/>
      <c r="CC128" s="255"/>
      <c r="CD128" s="255"/>
      <c r="CE128" s="255"/>
      <c r="CF128" s="255"/>
      <c r="CG128" s="232"/>
      <c r="CH128" s="232"/>
      <c r="CI128" s="232"/>
      <c r="CJ128" s="254"/>
      <c r="CK128" s="1060"/>
      <c r="CL128" s="1061"/>
      <c r="CM128" s="1061"/>
      <c r="CN128" s="1061"/>
      <c r="CO128" s="1062"/>
      <c r="CP128" s="1071" t="s">
        <v>466</v>
      </c>
      <c r="CQ128" s="762"/>
      <c r="CR128" s="762"/>
      <c r="CS128" s="762"/>
      <c r="CT128" s="762"/>
      <c r="CU128" s="762"/>
      <c r="CV128" s="762"/>
      <c r="CW128" s="762"/>
      <c r="CX128" s="762"/>
      <c r="CY128" s="762"/>
      <c r="CZ128" s="762"/>
      <c r="DA128" s="762"/>
      <c r="DB128" s="762"/>
      <c r="DC128" s="762"/>
      <c r="DD128" s="762"/>
      <c r="DE128" s="762"/>
      <c r="DF128" s="1072"/>
      <c r="DG128" s="1073" t="s">
        <v>122</v>
      </c>
      <c r="DH128" s="1074"/>
      <c r="DI128" s="1074"/>
      <c r="DJ128" s="1074"/>
      <c r="DK128" s="1074"/>
      <c r="DL128" s="1074" t="s">
        <v>122</v>
      </c>
      <c r="DM128" s="1074"/>
      <c r="DN128" s="1074"/>
      <c r="DO128" s="1074"/>
      <c r="DP128" s="1074"/>
      <c r="DQ128" s="1074" t="s">
        <v>122</v>
      </c>
      <c r="DR128" s="1074"/>
      <c r="DS128" s="1074"/>
      <c r="DT128" s="1074"/>
      <c r="DU128" s="1074"/>
      <c r="DV128" s="1075" t="s">
        <v>122</v>
      </c>
      <c r="DW128" s="1075"/>
      <c r="DX128" s="1075"/>
      <c r="DY128" s="1075"/>
      <c r="DZ128" s="1076"/>
    </row>
    <row r="129" spans="1:131" s="230" customFormat="1" ht="26.25" customHeight="1" x14ac:dyDescent="0.15">
      <c r="A129" s="970" t="s">
        <v>102</v>
      </c>
      <c r="B129" s="971"/>
      <c r="C129" s="971"/>
      <c r="D129" s="971"/>
      <c r="E129" s="971"/>
      <c r="F129" s="971"/>
      <c r="G129" s="971"/>
      <c r="H129" s="971"/>
      <c r="I129" s="971"/>
      <c r="J129" s="971"/>
      <c r="K129" s="971"/>
      <c r="L129" s="971"/>
      <c r="M129" s="971"/>
      <c r="N129" s="971"/>
      <c r="O129" s="971"/>
      <c r="P129" s="971"/>
      <c r="Q129" s="971"/>
      <c r="R129" s="971"/>
      <c r="S129" s="971"/>
      <c r="T129" s="971"/>
      <c r="U129" s="971"/>
      <c r="V129" s="971"/>
      <c r="W129" s="1106" t="s">
        <v>467</v>
      </c>
      <c r="X129" s="1107"/>
      <c r="Y129" s="1107"/>
      <c r="Z129" s="1108"/>
      <c r="AA129" s="994">
        <v>3015771</v>
      </c>
      <c r="AB129" s="995"/>
      <c r="AC129" s="995"/>
      <c r="AD129" s="995"/>
      <c r="AE129" s="996"/>
      <c r="AF129" s="997">
        <v>2916122</v>
      </c>
      <c r="AG129" s="995"/>
      <c r="AH129" s="995"/>
      <c r="AI129" s="995"/>
      <c r="AJ129" s="996"/>
      <c r="AK129" s="997">
        <v>2913212</v>
      </c>
      <c r="AL129" s="995"/>
      <c r="AM129" s="995"/>
      <c r="AN129" s="995"/>
      <c r="AO129" s="996"/>
      <c r="AP129" s="1109"/>
      <c r="AQ129" s="1110"/>
      <c r="AR129" s="1110"/>
      <c r="AS129" s="1110"/>
      <c r="AT129" s="1111"/>
      <c r="AU129" s="233"/>
      <c r="AV129" s="233"/>
      <c r="AW129" s="233"/>
      <c r="AX129" s="1101" t="s">
        <v>468</v>
      </c>
      <c r="AY129" s="959"/>
      <c r="AZ129" s="959"/>
      <c r="BA129" s="959"/>
      <c r="BB129" s="959"/>
      <c r="BC129" s="959"/>
      <c r="BD129" s="959"/>
      <c r="BE129" s="960"/>
      <c r="BF129" s="1102" t="s">
        <v>122</v>
      </c>
      <c r="BG129" s="1103"/>
      <c r="BH129" s="1103"/>
      <c r="BI129" s="1103"/>
      <c r="BJ129" s="1103"/>
      <c r="BK129" s="1103"/>
      <c r="BL129" s="1104"/>
      <c r="BM129" s="1102">
        <v>20</v>
      </c>
      <c r="BN129" s="1103"/>
      <c r="BO129" s="1103"/>
      <c r="BP129" s="1103"/>
      <c r="BQ129" s="1103"/>
      <c r="BR129" s="1103"/>
      <c r="BS129" s="1104"/>
      <c r="BT129" s="1102">
        <v>30</v>
      </c>
      <c r="BU129" s="1103"/>
      <c r="BV129" s="1103"/>
      <c r="BW129" s="1103"/>
      <c r="BX129" s="1103"/>
      <c r="BY129" s="1103"/>
      <c r="BZ129" s="1105"/>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15">
      <c r="A130" s="970" t="s">
        <v>469</v>
      </c>
      <c r="B130" s="971"/>
      <c r="C130" s="971"/>
      <c r="D130" s="971"/>
      <c r="E130" s="971"/>
      <c r="F130" s="971"/>
      <c r="G130" s="971"/>
      <c r="H130" s="971"/>
      <c r="I130" s="971"/>
      <c r="J130" s="971"/>
      <c r="K130" s="971"/>
      <c r="L130" s="971"/>
      <c r="M130" s="971"/>
      <c r="N130" s="971"/>
      <c r="O130" s="971"/>
      <c r="P130" s="971"/>
      <c r="Q130" s="971"/>
      <c r="R130" s="971"/>
      <c r="S130" s="971"/>
      <c r="T130" s="971"/>
      <c r="U130" s="971"/>
      <c r="V130" s="971"/>
      <c r="W130" s="1106" t="s">
        <v>470</v>
      </c>
      <c r="X130" s="1107"/>
      <c r="Y130" s="1107"/>
      <c r="Z130" s="1108"/>
      <c r="AA130" s="994">
        <v>483922</v>
      </c>
      <c r="AB130" s="995"/>
      <c r="AC130" s="995"/>
      <c r="AD130" s="995"/>
      <c r="AE130" s="996"/>
      <c r="AF130" s="997">
        <v>469790</v>
      </c>
      <c r="AG130" s="995"/>
      <c r="AH130" s="995"/>
      <c r="AI130" s="995"/>
      <c r="AJ130" s="996"/>
      <c r="AK130" s="997">
        <v>454775</v>
      </c>
      <c r="AL130" s="995"/>
      <c r="AM130" s="995"/>
      <c r="AN130" s="995"/>
      <c r="AO130" s="996"/>
      <c r="AP130" s="1109"/>
      <c r="AQ130" s="1110"/>
      <c r="AR130" s="1110"/>
      <c r="AS130" s="1110"/>
      <c r="AT130" s="1111"/>
      <c r="AU130" s="233"/>
      <c r="AV130" s="233"/>
      <c r="AW130" s="233"/>
      <c r="AX130" s="1101" t="s">
        <v>471</v>
      </c>
      <c r="AY130" s="959"/>
      <c r="AZ130" s="959"/>
      <c r="BA130" s="959"/>
      <c r="BB130" s="959"/>
      <c r="BC130" s="959"/>
      <c r="BD130" s="959"/>
      <c r="BE130" s="960"/>
      <c r="BF130" s="1137">
        <v>8.6999999999999993</v>
      </c>
      <c r="BG130" s="1138"/>
      <c r="BH130" s="1138"/>
      <c r="BI130" s="1138"/>
      <c r="BJ130" s="1138"/>
      <c r="BK130" s="1138"/>
      <c r="BL130" s="1139"/>
      <c r="BM130" s="1137">
        <v>25</v>
      </c>
      <c r="BN130" s="1138"/>
      <c r="BO130" s="1138"/>
      <c r="BP130" s="1138"/>
      <c r="BQ130" s="1138"/>
      <c r="BR130" s="1138"/>
      <c r="BS130" s="1139"/>
      <c r="BT130" s="1137">
        <v>35</v>
      </c>
      <c r="BU130" s="1138"/>
      <c r="BV130" s="1138"/>
      <c r="BW130" s="1138"/>
      <c r="BX130" s="1138"/>
      <c r="BY130" s="1138"/>
      <c r="BZ130" s="1140"/>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
      <c r="A131" s="1141"/>
      <c r="B131" s="1142"/>
      <c r="C131" s="1142"/>
      <c r="D131" s="1142"/>
      <c r="E131" s="1142"/>
      <c r="F131" s="1142"/>
      <c r="G131" s="1142"/>
      <c r="H131" s="1142"/>
      <c r="I131" s="1142"/>
      <c r="J131" s="1142"/>
      <c r="K131" s="1142"/>
      <c r="L131" s="1142"/>
      <c r="M131" s="1142"/>
      <c r="N131" s="1142"/>
      <c r="O131" s="1142"/>
      <c r="P131" s="1142"/>
      <c r="Q131" s="1142"/>
      <c r="R131" s="1142"/>
      <c r="S131" s="1142"/>
      <c r="T131" s="1142"/>
      <c r="U131" s="1142"/>
      <c r="V131" s="1142"/>
      <c r="W131" s="1143" t="s">
        <v>472</v>
      </c>
      <c r="X131" s="1144"/>
      <c r="Y131" s="1144"/>
      <c r="Z131" s="1145"/>
      <c r="AA131" s="1040">
        <v>2531849</v>
      </c>
      <c r="AB131" s="1022"/>
      <c r="AC131" s="1022"/>
      <c r="AD131" s="1022"/>
      <c r="AE131" s="1023"/>
      <c r="AF131" s="1021">
        <v>2446332</v>
      </c>
      <c r="AG131" s="1022"/>
      <c r="AH131" s="1022"/>
      <c r="AI131" s="1022"/>
      <c r="AJ131" s="1023"/>
      <c r="AK131" s="1021">
        <v>2458437</v>
      </c>
      <c r="AL131" s="1022"/>
      <c r="AM131" s="1022"/>
      <c r="AN131" s="1022"/>
      <c r="AO131" s="1023"/>
      <c r="AP131" s="1146"/>
      <c r="AQ131" s="1147"/>
      <c r="AR131" s="1147"/>
      <c r="AS131" s="1147"/>
      <c r="AT131" s="1148"/>
      <c r="AU131" s="233"/>
      <c r="AV131" s="233"/>
      <c r="AW131" s="233"/>
      <c r="AX131" s="1119" t="s">
        <v>473</v>
      </c>
      <c r="AY131" s="762"/>
      <c r="AZ131" s="762"/>
      <c r="BA131" s="762"/>
      <c r="BB131" s="762"/>
      <c r="BC131" s="762"/>
      <c r="BD131" s="762"/>
      <c r="BE131" s="1072"/>
      <c r="BF131" s="1120">
        <v>5.0999999999999996</v>
      </c>
      <c r="BG131" s="1121"/>
      <c r="BH131" s="1121"/>
      <c r="BI131" s="1121"/>
      <c r="BJ131" s="1121"/>
      <c r="BK131" s="1121"/>
      <c r="BL131" s="1122"/>
      <c r="BM131" s="1120">
        <v>350</v>
      </c>
      <c r="BN131" s="1121"/>
      <c r="BO131" s="1121"/>
      <c r="BP131" s="1121"/>
      <c r="BQ131" s="1121"/>
      <c r="BR131" s="1121"/>
      <c r="BS131" s="1122"/>
      <c r="BT131" s="1123"/>
      <c r="BU131" s="1124"/>
      <c r="BV131" s="1124"/>
      <c r="BW131" s="1124"/>
      <c r="BX131" s="1124"/>
      <c r="BY131" s="1124"/>
      <c r="BZ131" s="1125"/>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15">
      <c r="A132" s="1126" t="s">
        <v>474</v>
      </c>
      <c r="B132" s="1127"/>
      <c r="C132" s="1127"/>
      <c r="D132" s="1127"/>
      <c r="E132" s="1127"/>
      <c r="F132" s="1127"/>
      <c r="G132" s="1127"/>
      <c r="H132" s="1127"/>
      <c r="I132" s="1127"/>
      <c r="J132" s="1127"/>
      <c r="K132" s="1127"/>
      <c r="L132" s="1127"/>
      <c r="M132" s="1127"/>
      <c r="N132" s="1127"/>
      <c r="O132" s="1127"/>
      <c r="P132" s="1127"/>
      <c r="Q132" s="1127"/>
      <c r="R132" s="1127"/>
      <c r="S132" s="1127"/>
      <c r="T132" s="1127"/>
      <c r="U132" s="1127"/>
      <c r="V132" s="1130" t="s">
        <v>475</v>
      </c>
      <c r="W132" s="1130"/>
      <c r="X132" s="1130"/>
      <c r="Y132" s="1130"/>
      <c r="Z132" s="1131"/>
      <c r="AA132" s="1132">
        <v>9.5708709330000001</v>
      </c>
      <c r="AB132" s="1133"/>
      <c r="AC132" s="1133"/>
      <c r="AD132" s="1133"/>
      <c r="AE132" s="1134"/>
      <c r="AF132" s="1135">
        <v>7.620797177</v>
      </c>
      <c r="AG132" s="1133"/>
      <c r="AH132" s="1133"/>
      <c r="AI132" s="1133"/>
      <c r="AJ132" s="1134"/>
      <c r="AK132" s="1135">
        <v>9.1775384120000005</v>
      </c>
      <c r="AL132" s="1133"/>
      <c r="AM132" s="1133"/>
      <c r="AN132" s="1133"/>
      <c r="AO132" s="1134"/>
      <c r="AP132" s="1037"/>
      <c r="AQ132" s="1038"/>
      <c r="AR132" s="1038"/>
      <c r="AS132" s="1038"/>
      <c r="AT132" s="1136"/>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
      <c r="A133" s="1128"/>
      <c r="B133" s="1129"/>
      <c r="C133" s="1129"/>
      <c r="D133" s="1129"/>
      <c r="E133" s="1129"/>
      <c r="F133" s="1129"/>
      <c r="G133" s="1129"/>
      <c r="H133" s="1129"/>
      <c r="I133" s="1129"/>
      <c r="J133" s="1129"/>
      <c r="K133" s="1129"/>
      <c r="L133" s="1129"/>
      <c r="M133" s="1129"/>
      <c r="N133" s="1129"/>
      <c r="O133" s="1129"/>
      <c r="P133" s="1129"/>
      <c r="Q133" s="1129"/>
      <c r="R133" s="1129"/>
      <c r="S133" s="1129"/>
      <c r="T133" s="1129"/>
      <c r="U133" s="1129"/>
      <c r="V133" s="1113" t="s">
        <v>476</v>
      </c>
      <c r="W133" s="1113"/>
      <c r="X133" s="1113"/>
      <c r="Y133" s="1113"/>
      <c r="Z133" s="1114"/>
      <c r="AA133" s="1115">
        <v>10.3</v>
      </c>
      <c r="AB133" s="1116"/>
      <c r="AC133" s="1116"/>
      <c r="AD133" s="1116"/>
      <c r="AE133" s="1117"/>
      <c r="AF133" s="1115">
        <v>9.4</v>
      </c>
      <c r="AG133" s="1116"/>
      <c r="AH133" s="1116"/>
      <c r="AI133" s="1116"/>
      <c r="AJ133" s="1117"/>
      <c r="AK133" s="1115">
        <v>8.6999999999999993</v>
      </c>
      <c r="AL133" s="1116"/>
      <c r="AM133" s="1116"/>
      <c r="AN133" s="1116"/>
      <c r="AO133" s="1117"/>
      <c r="AP133" s="1064"/>
      <c r="AQ133" s="1065"/>
      <c r="AR133" s="1065"/>
      <c r="AS133" s="1065"/>
      <c r="AT133" s="111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15">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25" hidden="1" x14ac:dyDescent="0.15">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aXSGiIrIq/Mk6MhI+DSG1GsDp/MLTcnV1WZgO7vH/RcxAJQ1xfnz8ueKtZX39mf8e7lmE95XzTKi0m7DSMuoUA==" saltValue="h66X6xQtEItC4VQek0Upqg=="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60" customWidth="1"/>
    <col min="121" max="121" width="0" style="259" hidden="1" customWidth="1"/>
    <col min="122" max="16384" width="9" style="259" hidden="1"/>
  </cols>
  <sheetData>
    <row r="1" spans="1:120"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9"/>
    </row>
    <row r="17" spans="119:120" x14ac:dyDescent="0.15">
      <c r="DP17" s="259"/>
    </row>
    <row r="18" spans="119:120" x14ac:dyDescent="0.15"/>
    <row r="19" spans="119:120" x14ac:dyDescent="0.15"/>
    <row r="20" spans="119:120" x14ac:dyDescent="0.15">
      <c r="DO20" s="259"/>
      <c r="DP20" s="259"/>
    </row>
    <row r="21" spans="119:120" x14ac:dyDescent="0.15">
      <c r="DP21" s="259"/>
    </row>
    <row r="22" spans="119:120" x14ac:dyDescent="0.15"/>
    <row r="23" spans="119:120" x14ac:dyDescent="0.15">
      <c r="DO23" s="259"/>
      <c r="DP23" s="259"/>
    </row>
    <row r="24" spans="119:120" x14ac:dyDescent="0.15">
      <c r="DP24" s="259"/>
    </row>
    <row r="25" spans="119:120" x14ac:dyDescent="0.15">
      <c r="DP25" s="259"/>
    </row>
    <row r="26" spans="119:120" x14ac:dyDescent="0.15">
      <c r="DO26" s="259"/>
      <c r="DP26" s="259"/>
    </row>
    <row r="27" spans="119:120" x14ac:dyDescent="0.15"/>
    <row r="28" spans="119:120" x14ac:dyDescent="0.15">
      <c r="DO28" s="259"/>
      <c r="DP28" s="259"/>
    </row>
    <row r="29" spans="119:120" x14ac:dyDescent="0.15">
      <c r="DP29" s="259"/>
    </row>
    <row r="30" spans="119:120" x14ac:dyDescent="0.15"/>
    <row r="31" spans="119:120" x14ac:dyDescent="0.15">
      <c r="DO31" s="259"/>
      <c r="DP31" s="259"/>
    </row>
    <row r="32" spans="119:120" x14ac:dyDescent="0.15"/>
    <row r="33" spans="98:120" x14ac:dyDescent="0.15">
      <c r="DO33" s="259"/>
      <c r="DP33" s="259"/>
    </row>
    <row r="34" spans="98:120" x14ac:dyDescent="0.15">
      <c r="DM34" s="259"/>
    </row>
    <row r="35" spans="98:120" x14ac:dyDescent="0.15">
      <c r="CT35" s="259"/>
      <c r="CU35" s="259"/>
      <c r="CV35" s="259"/>
      <c r="CY35" s="259"/>
      <c r="CZ35" s="259"/>
      <c r="DA35" s="259"/>
      <c r="DD35" s="259"/>
      <c r="DE35" s="259"/>
      <c r="DF35" s="259"/>
      <c r="DI35" s="259"/>
      <c r="DJ35" s="259"/>
      <c r="DK35" s="259"/>
      <c r="DM35" s="259"/>
      <c r="DN35" s="259"/>
      <c r="DO35" s="259"/>
      <c r="DP35" s="259"/>
    </row>
    <row r="36" spans="98:120" x14ac:dyDescent="0.15"/>
    <row r="37" spans="98:120" x14ac:dyDescent="0.15">
      <c r="CW37" s="259"/>
      <c r="DB37" s="259"/>
      <c r="DG37" s="259"/>
      <c r="DL37" s="259"/>
      <c r="DP37" s="259"/>
    </row>
    <row r="38" spans="98:120" x14ac:dyDescent="0.15">
      <c r="CT38" s="259"/>
      <c r="CU38" s="259"/>
      <c r="CV38" s="259"/>
      <c r="CW38" s="259"/>
      <c r="CY38" s="259"/>
      <c r="CZ38" s="259"/>
      <c r="DA38" s="259"/>
      <c r="DB38" s="259"/>
      <c r="DD38" s="259"/>
      <c r="DE38" s="259"/>
      <c r="DF38" s="259"/>
      <c r="DG38" s="259"/>
      <c r="DI38" s="259"/>
      <c r="DJ38" s="259"/>
      <c r="DK38" s="259"/>
      <c r="DL38" s="259"/>
      <c r="DN38" s="259"/>
      <c r="DO38" s="259"/>
      <c r="DP38" s="25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9"/>
      <c r="DO49" s="259"/>
      <c r="DP49" s="25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9"/>
      <c r="CS63" s="259"/>
      <c r="CX63" s="259"/>
      <c r="DC63" s="259"/>
      <c r="DH63" s="259"/>
    </row>
    <row r="64" spans="22:120" x14ac:dyDescent="0.15">
      <c r="V64" s="259"/>
    </row>
    <row r="65" spans="15:120" x14ac:dyDescent="0.15">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x14ac:dyDescent="0.15">
      <c r="Q66" s="259"/>
      <c r="S66" s="259"/>
      <c r="U66" s="259"/>
      <c r="DM66" s="259"/>
    </row>
    <row r="67" spans="15:120" x14ac:dyDescent="0.15">
      <c r="O67" s="259"/>
      <c r="P67" s="259"/>
      <c r="R67" s="259"/>
      <c r="T67" s="259"/>
      <c r="Y67" s="259"/>
      <c r="CT67" s="259"/>
      <c r="CV67" s="259"/>
      <c r="CW67" s="259"/>
      <c r="CY67" s="259"/>
      <c r="DA67" s="259"/>
      <c r="DB67" s="259"/>
      <c r="DD67" s="259"/>
      <c r="DF67" s="259"/>
      <c r="DG67" s="259"/>
      <c r="DI67" s="259"/>
      <c r="DK67" s="259"/>
      <c r="DL67" s="259"/>
      <c r="DN67" s="259"/>
      <c r="DO67" s="259"/>
      <c r="DP67" s="259"/>
    </row>
    <row r="68" spans="15:120" x14ac:dyDescent="0.15"/>
    <row r="69" spans="15:120" x14ac:dyDescent="0.15"/>
    <row r="70" spans="15:120" x14ac:dyDescent="0.15"/>
    <row r="71" spans="15:120" x14ac:dyDescent="0.15"/>
    <row r="72" spans="15:120" x14ac:dyDescent="0.15">
      <c r="DP72" s="259"/>
    </row>
    <row r="73" spans="15:120" x14ac:dyDescent="0.15">
      <c r="DP73" s="25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9"/>
      <c r="CX96" s="259"/>
      <c r="DC96" s="259"/>
      <c r="DH96" s="259"/>
    </row>
    <row r="97" spans="24:120" x14ac:dyDescent="0.15">
      <c r="CS97" s="259"/>
      <c r="CX97" s="259"/>
      <c r="DC97" s="259"/>
      <c r="DH97" s="259"/>
      <c r="DP97" s="260" t="s">
        <v>477</v>
      </c>
    </row>
    <row r="98" spans="24:120" hidden="1" x14ac:dyDescent="0.15">
      <c r="CS98" s="259"/>
      <c r="CX98" s="259"/>
      <c r="DC98" s="259"/>
      <c r="DH98" s="259"/>
    </row>
    <row r="99" spans="24:120" hidden="1" x14ac:dyDescent="0.15">
      <c r="CS99" s="259"/>
      <c r="CX99" s="259"/>
      <c r="DC99" s="259"/>
      <c r="DH99" s="259"/>
    </row>
    <row r="101" spans="24:120" ht="12" hidden="1" customHeight="1" x14ac:dyDescent="0.15">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15">
      <c r="CU102" s="259"/>
      <c r="CZ102" s="259"/>
      <c r="DE102" s="259"/>
      <c r="DJ102" s="259"/>
      <c r="DM102" s="259"/>
    </row>
    <row r="103" spans="24:120" hidden="1" x14ac:dyDescent="0.15">
      <c r="CT103" s="259"/>
      <c r="CV103" s="259"/>
      <c r="CW103" s="259"/>
      <c r="CY103" s="259"/>
      <c r="DA103" s="259"/>
      <c r="DB103" s="259"/>
      <c r="DD103" s="259"/>
      <c r="DF103" s="259"/>
      <c r="DG103" s="259"/>
      <c r="DI103" s="259"/>
      <c r="DK103" s="259"/>
      <c r="DL103" s="259"/>
      <c r="DM103" s="259"/>
      <c r="DN103" s="259"/>
      <c r="DO103" s="259"/>
      <c r="DP103" s="259"/>
    </row>
    <row r="104" spans="24:120" hidden="1" x14ac:dyDescent="0.15">
      <c r="CV104" s="259"/>
      <c r="CW104" s="259"/>
      <c r="DA104" s="259"/>
      <c r="DB104" s="259"/>
      <c r="DF104" s="259"/>
      <c r="DG104" s="259"/>
      <c r="DK104" s="259"/>
      <c r="DL104" s="259"/>
      <c r="DN104" s="259"/>
      <c r="DO104" s="259"/>
      <c r="DP104" s="259"/>
    </row>
    <row r="105" spans="24:120" ht="12.75" hidden="1" customHeight="1" x14ac:dyDescent="0.15"/>
  </sheetData>
  <sheetProtection algorithmName="SHA-512" hashValue="7zEFzdmUlcSPQLFDtejcgFoct6p0V8ixpc2etfBo+TOjhBw+0XKGwjRbYy7rZjn6IjXKKgS5fsQIeOiSWXyp3A==" saltValue="8HWfzD6VjyDIP0KGVb5E8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60" customWidth="1"/>
    <col min="117" max="16384" width="9" style="259" hidden="1"/>
  </cols>
  <sheetData>
    <row r="1" spans="2:116"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x14ac:dyDescent="0.15"/>
    <row r="3" spans="2:116" x14ac:dyDescent="0.15"/>
    <row r="4" spans="2:116" x14ac:dyDescent="0.15">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x14ac:dyDescent="0.15">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x14ac:dyDescent="0.15"/>
    <row r="20" spans="9:116" x14ac:dyDescent="0.15"/>
    <row r="21" spans="9:116" x14ac:dyDescent="0.15">
      <c r="DL21" s="259"/>
    </row>
    <row r="22" spans="9:116" x14ac:dyDescent="0.15">
      <c r="DI22" s="259"/>
      <c r="DJ22" s="259"/>
      <c r="DK22" s="259"/>
      <c r="DL22" s="259"/>
    </row>
    <row r="23" spans="9:116" x14ac:dyDescent="0.15">
      <c r="CY23" s="259"/>
      <c r="CZ23" s="259"/>
      <c r="DA23" s="259"/>
      <c r="DB23" s="259"/>
      <c r="DC23" s="259"/>
      <c r="DD23" s="259"/>
      <c r="DE23" s="259"/>
      <c r="DF23" s="259"/>
      <c r="DG23" s="259"/>
      <c r="DH23" s="259"/>
      <c r="DI23" s="259"/>
      <c r="DJ23" s="259"/>
      <c r="DK23" s="259"/>
      <c r="DL23" s="259"/>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9"/>
      <c r="DA35" s="259"/>
      <c r="DB35" s="259"/>
      <c r="DC35" s="259"/>
      <c r="DD35" s="259"/>
      <c r="DE35" s="259"/>
      <c r="DF35" s="259"/>
      <c r="DG35" s="259"/>
      <c r="DH35" s="259"/>
      <c r="DI35" s="259"/>
      <c r="DJ35" s="259"/>
      <c r="DK35" s="259"/>
      <c r="DL35" s="259"/>
    </row>
    <row r="36" spans="15:116" x14ac:dyDescent="0.15"/>
    <row r="37" spans="15:116" x14ac:dyDescent="0.15">
      <c r="DL37" s="259"/>
    </row>
    <row r="38" spans="15:116" x14ac:dyDescent="0.15">
      <c r="DI38" s="259"/>
      <c r="DJ38" s="259"/>
      <c r="DK38" s="259"/>
      <c r="DL38" s="259"/>
    </row>
    <row r="39" spans="15:116" x14ac:dyDescent="0.15"/>
    <row r="40" spans="15:116" x14ac:dyDescent="0.15"/>
    <row r="41" spans="15:116" x14ac:dyDescent="0.15"/>
    <row r="42" spans="15:116" x14ac:dyDescent="0.15"/>
    <row r="43" spans="15:116" x14ac:dyDescent="0.15">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x14ac:dyDescent="0.15">
      <c r="DL44" s="259"/>
    </row>
    <row r="45" spans="15:116" x14ac:dyDescent="0.15"/>
    <row r="46" spans="15:116" x14ac:dyDescent="0.15">
      <c r="DA46" s="259"/>
      <c r="DB46" s="259"/>
      <c r="DC46" s="259"/>
      <c r="DD46" s="259"/>
      <c r="DE46" s="259"/>
      <c r="DF46" s="259"/>
      <c r="DG46" s="259"/>
      <c r="DH46" s="259"/>
      <c r="DI46" s="259"/>
      <c r="DJ46" s="259"/>
      <c r="DK46" s="259"/>
      <c r="DL46" s="259"/>
    </row>
    <row r="47" spans="15:116" x14ac:dyDescent="0.15"/>
    <row r="48" spans="15:116" x14ac:dyDescent="0.15"/>
    <row r="49" spans="104:116" x14ac:dyDescent="0.15"/>
    <row r="50" spans="104:116" x14ac:dyDescent="0.15">
      <c r="CZ50" s="259"/>
      <c r="DA50" s="259"/>
      <c r="DB50" s="259"/>
      <c r="DC50" s="259"/>
      <c r="DD50" s="259"/>
      <c r="DE50" s="259"/>
      <c r="DF50" s="259"/>
      <c r="DG50" s="259"/>
      <c r="DH50" s="259"/>
      <c r="DI50" s="259"/>
      <c r="DJ50" s="259"/>
      <c r="DK50" s="259"/>
      <c r="DL50" s="259"/>
    </row>
    <row r="51" spans="104:116" x14ac:dyDescent="0.15"/>
    <row r="52" spans="104:116" x14ac:dyDescent="0.15"/>
    <row r="53" spans="104:116" x14ac:dyDescent="0.15">
      <c r="DL53" s="259"/>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9"/>
      <c r="DD67" s="259"/>
      <c r="DE67" s="259"/>
      <c r="DF67" s="259"/>
      <c r="DG67" s="259"/>
      <c r="DH67" s="259"/>
      <c r="DI67" s="259"/>
      <c r="DJ67" s="259"/>
      <c r="DK67" s="259"/>
      <c r="DL67" s="259"/>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H6O/5iOOvPFz2WSxwZZJHAgBXX90jYeR4f4oE63Ona7wPUT1QhXPl8cf8O8gYkTj+skev8C3co8mdmidJqIMeg==" saltValue="AUlm2LjJEtUvS2x+S7AhBg=="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61" customWidth="1"/>
    <col min="37" max="44" width="17" style="261" customWidth="1"/>
    <col min="45" max="45" width="6.125" style="268" customWidth="1"/>
    <col min="46" max="46" width="3" style="266" customWidth="1"/>
    <col min="47" max="47" width="19.125" style="261" hidden="1" customWidth="1"/>
    <col min="48" max="52" width="12.625" style="261" hidden="1" customWidth="1"/>
    <col min="53" max="16384" width="8.625" style="261" hidden="1"/>
  </cols>
  <sheetData>
    <row r="1" spans="1:46" x14ac:dyDescent="0.15">
      <c r="AS1" s="262"/>
      <c r="AT1" s="262"/>
    </row>
    <row r="2" spans="1:46" x14ac:dyDescent="0.15">
      <c r="AS2" s="262"/>
      <c r="AT2" s="262"/>
    </row>
    <row r="3" spans="1:46" x14ac:dyDescent="0.15">
      <c r="AS3" s="262"/>
      <c r="AT3" s="262"/>
    </row>
    <row r="4" spans="1:46" x14ac:dyDescent="0.15">
      <c r="AS4" s="262"/>
      <c r="AT4" s="262"/>
    </row>
    <row r="5" spans="1:46" ht="17.25" x14ac:dyDescent="0.15">
      <c r="A5" s="263" t="s">
        <v>478</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x14ac:dyDescent="0.15">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479</v>
      </c>
      <c r="AL6" s="267"/>
      <c r="AM6" s="267"/>
      <c r="AN6" s="267"/>
      <c r="AO6" s="262"/>
      <c r="AP6" s="262"/>
      <c r="AQ6" s="262"/>
      <c r="AR6" s="262"/>
    </row>
    <row r="7" spans="1:46" ht="13.5" customHeight="1" x14ac:dyDescent="0.15">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50" t="s">
        <v>480</v>
      </c>
      <c r="AP7" s="272"/>
      <c r="AQ7" s="273" t="s">
        <v>481</v>
      </c>
      <c r="AR7" s="274"/>
    </row>
    <row r="8" spans="1:46" x14ac:dyDescent="0.15">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51"/>
      <c r="AP8" s="278" t="s">
        <v>482</v>
      </c>
      <c r="AQ8" s="279" t="s">
        <v>483</v>
      </c>
      <c r="AR8" s="280" t="s">
        <v>484</v>
      </c>
    </row>
    <row r="9" spans="1:46" x14ac:dyDescent="0.15">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52" t="s">
        <v>485</v>
      </c>
      <c r="AL9" s="1153"/>
      <c r="AM9" s="1153"/>
      <c r="AN9" s="1154"/>
      <c r="AO9" s="281">
        <v>857751</v>
      </c>
      <c r="AP9" s="281">
        <v>191591</v>
      </c>
      <c r="AQ9" s="282">
        <v>243450</v>
      </c>
      <c r="AR9" s="283">
        <v>-21.3</v>
      </c>
    </row>
    <row r="10" spans="1:46" ht="13.5" customHeight="1" x14ac:dyDescent="0.15">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52" t="s">
        <v>486</v>
      </c>
      <c r="AL10" s="1153"/>
      <c r="AM10" s="1153"/>
      <c r="AN10" s="1154"/>
      <c r="AO10" s="284">
        <v>120980</v>
      </c>
      <c r="AP10" s="284">
        <v>27023</v>
      </c>
      <c r="AQ10" s="285">
        <v>36828</v>
      </c>
      <c r="AR10" s="286">
        <v>-26.6</v>
      </c>
    </row>
    <row r="11" spans="1:46" ht="13.5" customHeight="1" x14ac:dyDescent="0.15">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52" t="s">
        <v>487</v>
      </c>
      <c r="AL11" s="1153"/>
      <c r="AM11" s="1153"/>
      <c r="AN11" s="1154"/>
      <c r="AO11" s="284" t="s">
        <v>488</v>
      </c>
      <c r="AP11" s="284" t="s">
        <v>488</v>
      </c>
      <c r="AQ11" s="285">
        <v>2575</v>
      </c>
      <c r="AR11" s="286" t="s">
        <v>488</v>
      </c>
    </row>
    <row r="12" spans="1:46" ht="13.5" customHeight="1" x14ac:dyDescent="0.15">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52" t="s">
        <v>489</v>
      </c>
      <c r="AL12" s="1153"/>
      <c r="AM12" s="1153"/>
      <c r="AN12" s="1154"/>
      <c r="AO12" s="284" t="s">
        <v>488</v>
      </c>
      <c r="AP12" s="284" t="s">
        <v>488</v>
      </c>
      <c r="AQ12" s="285" t="s">
        <v>488</v>
      </c>
      <c r="AR12" s="286" t="s">
        <v>488</v>
      </c>
    </row>
    <row r="13" spans="1:46" ht="13.5" customHeight="1" x14ac:dyDescent="0.15">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52" t="s">
        <v>490</v>
      </c>
      <c r="AL13" s="1153"/>
      <c r="AM13" s="1153"/>
      <c r="AN13" s="1154"/>
      <c r="AO13" s="284" t="s">
        <v>488</v>
      </c>
      <c r="AP13" s="284" t="s">
        <v>488</v>
      </c>
      <c r="AQ13" s="285">
        <v>11862</v>
      </c>
      <c r="AR13" s="286" t="s">
        <v>488</v>
      </c>
    </row>
    <row r="14" spans="1:46" ht="13.5" customHeight="1" x14ac:dyDescent="0.15">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52" t="s">
        <v>491</v>
      </c>
      <c r="AL14" s="1153"/>
      <c r="AM14" s="1153"/>
      <c r="AN14" s="1154"/>
      <c r="AO14" s="284">
        <v>21091</v>
      </c>
      <c r="AP14" s="284">
        <v>4711</v>
      </c>
      <c r="AQ14" s="285">
        <v>4647</v>
      </c>
      <c r="AR14" s="286">
        <v>1.4</v>
      </c>
    </row>
    <row r="15" spans="1:46" ht="13.5" customHeight="1" x14ac:dyDescent="0.15">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55" t="s">
        <v>492</v>
      </c>
      <c r="AL15" s="1156"/>
      <c r="AM15" s="1156"/>
      <c r="AN15" s="1157"/>
      <c r="AO15" s="284">
        <v>-52680</v>
      </c>
      <c r="AP15" s="284">
        <v>-11767</v>
      </c>
      <c r="AQ15" s="285">
        <v>-13358</v>
      </c>
      <c r="AR15" s="286">
        <v>-11.9</v>
      </c>
    </row>
    <row r="16" spans="1:46" x14ac:dyDescent="0.15">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55" t="s">
        <v>177</v>
      </c>
      <c r="AL16" s="1156"/>
      <c r="AM16" s="1156"/>
      <c r="AN16" s="1157"/>
      <c r="AO16" s="284">
        <v>947142</v>
      </c>
      <c r="AP16" s="284">
        <v>211557</v>
      </c>
      <c r="AQ16" s="285">
        <v>286004</v>
      </c>
      <c r="AR16" s="286">
        <v>-26</v>
      </c>
    </row>
    <row r="17" spans="1:46" x14ac:dyDescent="0.15">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x14ac:dyDescent="0.15">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x14ac:dyDescent="0.15">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493</v>
      </c>
      <c r="AL19" s="262"/>
      <c r="AM19" s="262"/>
      <c r="AN19" s="262"/>
      <c r="AO19" s="262"/>
      <c r="AP19" s="262"/>
      <c r="AQ19" s="262"/>
      <c r="AR19" s="262"/>
    </row>
    <row r="20" spans="1:46" x14ac:dyDescent="0.15">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494</v>
      </c>
      <c r="AP20" s="293" t="s">
        <v>495</v>
      </c>
      <c r="AQ20" s="294" t="s">
        <v>496</v>
      </c>
      <c r="AR20" s="295"/>
    </row>
    <row r="21" spans="1:46" s="301" customFormat="1" x14ac:dyDescent="0.15">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58" t="s">
        <v>497</v>
      </c>
      <c r="AL21" s="1159"/>
      <c r="AM21" s="1159"/>
      <c r="AN21" s="1160"/>
      <c r="AO21" s="297">
        <v>21.22</v>
      </c>
      <c r="AP21" s="298">
        <v>24.25</v>
      </c>
      <c r="AQ21" s="299">
        <v>-3.03</v>
      </c>
      <c r="AR21" s="267"/>
      <c r="AS21" s="300"/>
      <c r="AT21" s="296"/>
    </row>
    <row r="22" spans="1:46" s="301" customFormat="1" x14ac:dyDescent="0.15">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58" t="s">
        <v>498</v>
      </c>
      <c r="AL22" s="1159"/>
      <c r="AM22" s="1159"/>
      <c r="AN22" s="1160"/>
      <c r="AO22" s="302">
        <v>96.2</v>
      </c>
      <c r="AP22" s="303">
        <v>95.4</v>
      </c>
      <c r="AQ22" s="304">
        <v>0.8</v>
      </c>
      <c r="AR22" s="288"/>
      <c r="AS22" s="300"/>
      <c r="AT22" s="296"/>
    </row>
    <row r="23" spans="1:46" s="301" customFormat="1" x14ac:dyDescent="0.15">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x14ac:dyDescent="0.15">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x14ac:dyDescent="0.15">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x14ac:dyDescent="0.15">
      <c r="A26" s="1149" t="s">
        <v>499</v>
      </c>
      <c r="B26" s="1149"/>
      <c r="C26" s="1149"/>
      <c r="D26" s="1149"/>
      <c r="E26" s="1149"/>
      <c r="F26" s="1149"/>
      <c r="G26" s="1149"/>
      <c r="H26" s="1149"/>
      <c r="I26" s="1149"/>
      <c r="J26" s="1149"/>
      <c r="K26" s="1149"/>
      <c r="L26" s="1149"/>
      <c r="M26" s="1149"/>
      <c r="N26" s="1149"/>
      <c r="O26" s="1149"/>
      <c r="P26" s="1149"/>
      <c r="Q26" s="1149"/>
      <c r="R26" s="1149"/>
      <c r="S26" s="1149"/>
      <c r="T26" s="1149"/>
      <c r="U26" s="1149"/>
      <c r="V26" s="1149"/>
      <c r="W26" s="1149"/>
      <c r="X26" s="1149"/>
      <c r="Y26" s="1149"/>
      <c r="Z26" s="1149"/>
      <c r="AA26" s="1149"/>
      <c r="AB26" s="1149"/>
      <c r="AC26" s="1149"/>
      <c r="AD26" s="1149"/>
      <c r="AE26" s="1149"/>
      <c r="AF26" s="1149"/>
      <c r="AG26" s="1149"/>
      <c r="AH26" s="1149"/>
      <c r="AI26" s="1149"/>
      <c r="AJ26" s="1149"/>
      <c r="AK26" s="1149"/>
      <c r="AL26" s="1149"/>
      <c r="AM26" s="1149"/>
      <c r="AN26" s="1149"/>
      <c r="AO26" s="1149"/>
      <c r="AP26" s="1149"/>
      <c r="AQ26" s="1149"/>
      <c r="AR26" s="1149"/>
      <c r="AS26" s="1149"/>
      <c r="AT26" s="267"/>
    </row>
    <row r="27" spans="1:46" x14ac:dyDescent="0.15">
      <c r="A27" s="309"/>
      <c r="AO27" s="262"/>
      <c r="AP27" s="262"/>
      <c r="AQ27" s="262"/>
      <c r="AR27" s="262"/>
      <c r="AS27" s="262"/>
      <c r="AT27" s="262"/>
    </row>
    <row r="28" spans="1:46" ht="17.25" x14ac:dyDescent="0.15">
      <c r="A28" s="263" t="s">
        <v>500</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x14ac:dyDescent="0.15">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501</v>
      </c>
      <c r="AL29" s="267"/>
      <c r="AM29" s="267"/>
      <c r="AN29" s="267"/>
      <c r="AO29" s="262"/>
      <c r="AP29" s="262"/>
      <c r="AQ29" s="262"/>
      <c r="AR29" s="262"/>
      <c r="AS29" s="311"/>
    </row>
    <row r="30" spans="1:46" ht="13.5" customHeight="1" x14ac:dyDescent="0.15">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50" t="s">
        <v>480</v>
      </c>
      <c r="AP30" s="272"/>
      <c r="AQ30" s="273" t="s">
        <v>481</v>
      </c>
      <c r="AR30" s="274"/>
    </row>
    <row r="31" spans="1:46" x14ac:dyDescent="0.15">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51"/>
      <c r="AP31" s="278" t="s">
        <v>482</v>
      </c>
      <c r="AQ31" s="279" t="s">
        <v>483</v>
      </c>
      <c r="AR31" s="280" t="s">
        <v>484</v>
      </c>
    </row>
    <row r="32" spans="1:46" ht="27" customHeight="1" x14ac:dyDescent="0.15">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66" t="s">
        <v>502</v>
      </c>
      <c r="AL32" s="1167"/>
      <c r="AM32" s="1167"/>
      <c r="AN32" s="1168"/>
      <c r="AO32" s="312">
        <v>609083</v>
      </c>
      <c r="AP32" s="312">
        <v>136047</v>
      </c>
      <c r="AQ32" s="313">
        <v>167387</v>
      </c>
      <c r="AR32" s="314">
        <v>-18.7</v>
      </c>
    </row>
    <row r="33" spans="1:46" ht="13.5" customHeight="1" x14ac:dyDescent="0.15">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66" t="s">
        <v>503</v>
      </c>
      <c r="AL33" s="1167"/>
      <c r="AM33" s="1167"/>
      <c r="AN33" s="1168"/>
      <c r="AO33" s="312" t="s">
        <v>488</v>
      </c>
      <c r="AP33" s="312" t="s">
        <v>488</v>
      </c>
      <c r="AQ33" s="313" t="s">
        <v>488</v>
      </c>
      <c r="AR33" s="314" t="s">
        <v>488</v>
      </c>
    </row>
    <row r="34" spans="1:46" ht="27" customHeight="1" x14ac:dyDescent="0.15">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66" t="s">
        <v>504</v>
      </c>
      <c r="AL34" s="1167"/>
      <c r="AM34" s="1167"/>
      <c r="AN34" s="1168"/>
      <c r="AO34" s="312" t="s">
        <v>488</v>
      </c>
      <c r="AP34" s="312" t="s">
        <v>488</v>
      </c>
      <c r="AQ34" s="313">
        <v>5</v>
      </c>
      <c r="AR34" s="314" t="s">
        <v>488</v>
      </c>
    </row>
    <row r="35" spans="1:46" ht="27" customHeight="1" x14ac:dyDescent="0.15">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66" t="s">
        <v>505</v>
      </c>
      <c r="AL35" s="1167"/>
      <c r="AM35" s="1167"/>
      <c r="AN35" s="1168"/>
      <c r="AO35" s="312">
        <v>63815</v>
      </c>
      <c r="AP35" s="312">
        <v>14254</v>
      </c>
      <c r="AQ35" s="313">
        <v>34589</v>
      </c>
      <c r="AR35" s="314">
        <v>-58.8</v>
      </c>
    </row>
    <row r="36" spans="1:46" ht="27" customHeight="1" x14ac:dyDescent="0.15">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66" t="s">
        <v>506</v>
      </c>
      <c r="AL36" s="1167"/>
      <c r="AM36" s="1167"/>
      <c r="AN36" s="1168"/>
      <c r="AO36" s="312">
        <v>691</v>
      </c>
      <c r="AP36" s="312">
        <v>154</v>
      </c>
      <c r="AQ36" s="313">
        <v>2508</v>
      </c>
      <c r="AR36" s="314">
        <v>-93.9</v>
      </c>
    </row>
    <row r="37" spans="1:46" ht="13.5" customHeight="1" x14ac:dyDescent="0.15">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66" t="s">
        <v>507</v>
      </c>
      <c r="AL37" s="1167"/>
      <c r="AM37" s="1167"/>
      <c r="AN37" s="1168"/>
      <c r="AO37" s="312">
        <v>8539</v>
      </c>
      <c r="AP37" s="312">
        <v>1907</v>
      </c>
      <c r="AQ37" s="313">
        <v>1525</v>
      </c>
      <c r="AR37" s="314">
        <v>25</v>
      </c>
    </row>
    <row r="38" spans="1:46" ht="27" customHeight="1" x14ac:dyDescent="0.15">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69" t="s">
        <v>508</v>
      </c>
      <c r="AL38" s="1170"/>
      <c r="AM38" s="1170"/>
      <c r="AN38" s="1171"/>
      <c r="AO38" s="315">
        <v>144</v>
      </c>
      <c r="AP38" s="315">
        <v>32</v>
      </c>
      <c r="AQ38" s="316">
        <v>44</v>
      </c>
      <c r="AR38" s="304">
        <v>-27.3</v>
      </c>
      <c r="AS38" s="311"/>
    </row>
    <row r="39" spans="1:46" x14ac:dyDescent="0.15">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69" t="s">
        <v>509</v>
      </c>
      <c r="AL39" s="1170"/>
      <c r="AM39" s="1170"/>
      <c r="AN39" s="1171"/>
      <c r="AO39" s="312">
        <v>-1873</v>
      </c>
      <c r="AP39" s="312">
        <v>-418</v>
      </c>
      <c r="AQ39" s="313">
        <v>-7489</v>
      </c>
      <c r="AR39" s="314">
        <v>-94.4</v>
      </c>
      <c r="AS39" s="311"/>
    </row>
    <row r="40" spans="1:46" ht="27" customHeight="1" x14ac:dyDescent="0.15">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66" t="s">
        <v>510</v>
      </c>
      <c r="AL40" s="1167"/>
      <c r="AM40" s="1167"/>
      <c r="AN40" s="1168"/>
      <c r="AO40" s="312">
        <v>-454775</v>
      </c>
      <c r="AP40" s="312">
        <v>-101580</v>
      </c>
      <c r="AQ40" s="313">
        <v>-138932</v>
      </c>
      <c r="AR40" s="314">
        <v>-26.9</v>
      </c>
      <c r="AS40" s="311"/>
    </row>
    <row r="41" spans="1:46" x14ac:dyDescent="0.15">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72" t="s">
        <v>287</v>
      </c>
      <c r="AL41" s="1173"/>
      <c r="AM41" s="1173"/>
      <c r="AN41" s="1174"/>
      <c r="AO41" s="312">
        <v>225624</v>
      </c>
      <c r="AP41" s="312">
        <v>50396</v>
      </c>
      <c r="AQ41" s="313">
        <v>59636</v>
      </c>
      <c r="AR41" s="314">
        <v>-15.5</v>
      </c>
      <c r="AS41" s="311"/>
    </row>
    <row r="42" spans="1:46" x14ac:dyDescent="0.15">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x14ac:dyDescent="0.15">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x14ac:dyDescent="0.15">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x14ac:dyDescent="0.15">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x14ac:dyDescent="0.15">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15">
      <c r="A47" s="321" t="s">
        <v>511</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x14ac:dyDescent="0.15">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512</v>
      </c>
      <c r="AL48" s="322"/>
      <c r="AM48" s="322"/>
      <c r="AN48" s="322"/>
      <c r="AO48" s="322"/>
      <c r="AP48" s="322"/>
      <c r="AQ48" s="323"/>
      <c r="AR48" s="322"/>
    </row>
    <row r="49" spans="1:44" ht="13.5" customHeight="1" x14ac:dyDescent="0.15">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61" t="s">
        <v>480</v>
      </c>
      <c r="AN49" s="1163" t="s">
        <v>513</v>
      </c>
      <c r="AO49" s="1164"/>
      <c r="AP49" s="1164"/>
      <c r="AQ49" s="1164"/>
      <c r="AR49" s="1165"/>
    </row>
    <row r="50" spans="1:44" x14ac:dyDescent="0.15">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62"/>
      <c r="AN50" s="328" t="s">
        <v>514</v>
      </c>
      <c r="AO50" s="329" t="s">
        <v>515</v>
      </c>
      <c r="AP50" s="330" t="s">
        <v>516</v>
      </c>
      <c r="AQ50" s="331" t="s">
        <v>517</v>
      </c>
      <c r="AR50" s="332" t="s">
        <v>518</v>
      </c>
    </row>
    <row r="51" spans="1:44" x14ac:dyDescent="0.15">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519</v>
      </c>
      <c r="AL51" s="325"/>
      <c r="AM51" s="333">
        <v>1109982</v>
      </c>
      <c r="AN51" s="334">
        <v>224738</v>
      </c>
      <c r="AO51" s="335">
        <v>24.5</v>
      </c>
      <c r="AP51" s="336">
        <v>190274</v>
      </c>
      <c r="AQ51" s="337">
        <v>13.6</v>
      </c>
      <c r="AR51" s="338">
        <v>10.9</v>
      </c>
    </row>
    <row r="52" spans="1:44" x14ac:dyDescent="0.15">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520</v>
      </c>
      <c r="AM52" s="341">
        <v>879635</v>
      </c>
      <c r="AN52" s="342">
        <v>178100</v>
      </c>
      <c r="AO52" s="343">
        <v>69.099999999999994</v>
      </c>
      <c r="AP52" s="344">
        <v>88584</v>
      </c>
      <c r="AQ52" s="345">
        <v>7.3</v>
      </c>
      <c r="AR52" s="346">
        <v>61.8</v>
      </c>
    </row>
    <row r="53" spans="1:44" x14ac:dyDescent="0.15">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521</v>
      </c>
      <c r="AL53" s="325"/>
      <c r="AM53" s="333">
        <v>1074615</v>
      </c>
      <c r="AN53" s="334">
        <v>223645</v>
      </c>
      <c r="AO53" s="335">
        <v>-0.5</v>
      </c>
      <c r="AP53" s="336">
        <v>301035</v>
      </c>
      <c r="AQ53" s="337">
        <v>58.2</v>
      </c>
      <c r="AR53" s="338">
        <v>-58.7</v>
      </c>
    </row>
    <row r="54" spans="1:44" x14ac:dyDescent="0.15">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520</v>
      </c>
      <c r="AM54" s="341">
        <v>533885</v>
      </c>
      <c r="AN54" s="342">
        <v>111110</v>
      </c>
      <c r="AO54" s="343">
        <v>-37.6</v>
      </c>
      <c r="AP54" s="344">
        <v>154376</v>
      </c>
      <c r="AQ54" s="345">
        <v>74.3</v>
      </c>
      <c r="AR54" s="346">
        <v>-111.9</v>
      </c>
    </row>
    <row r="55" spans="1:44" x14ac:dyDescent="0.15">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522</v>
      </c>
      <c r="AL55" s="325"/>
      <c r="AM55" s="333">
        <v>614416</v>
      </c>
      <c r="AN55" s="334">
        <v>130394</v>
      </c>
      <c r="AO55" s="335">
        <v>-41.7</v>
      </c>
      <c r="AP55" s="336">
        <v>277467</v>
      </c>
      <c r="AQ55" s="337">
        <v>-7.8</v>
      </c>
      <c r="AR55" s="338">
        <v>-33.9</v>
      </c>
    </row>
    <row r="56" spans="1:44" x14ac:dyDescent="0.15">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520</v>
      </c>
      <c r="AM56" s="341">
        <v>394108</v>
      </c>
      <c r="AN56" s="342">
        <v>83639</v>
      </c>
      <c r="AO56" s="343">
        <v>-24.7</v>
      </c>
      <c r="AP56" s="344">
        <v>128378</v>
      </c>
      <c r="AQ56" s="345">
        <v>-16.8</v>
      </c>
      <c r="AR56" s="346">
        <v>-7.9</v>
      </c>
    </row>
    <row r="57" spans="1:44" x14ac:dyDescent="0.15">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523</v>
      </c>
      <c r="AL57" s="325"/>
      <c r="AM57" s="333">
        <v>821363</v>
      </c>
      <c r="AN57" s="334">
        <v>179259</v>
      </c>
      <c r="AO57" s="335">
        <v>37.5</v>
      </c>
      <c r="AP57" s="336">
        <v>282256</v>
      </c>
      <c r="AQ57" s="337">
        <v>1.7</v>
      </c>
      <c r="AR57" s="338">
        <v>35.799999999999997</v>
      </c>
    </row>
    <row r="58" spans="1:44" x14ac:dyDescent="0.15">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520</v>
      </c>
      <c r="AM58" s="341">
        <v>305422</v>
      </c>
      <c r="AN58" s="342">
        <v>66657</v>
      </c>
      <c r="AO58" s="343">
        <v>-20.3</v>
      </c>
      <c r="AP58" s="344">
        <v>145453</v>
      </c>
      <c r="AQ58" s="345">
        <v>13.3</v>
      </c>
      <c r="AR58" s="346">
        <v>-33.6</v>
      </c>
    </row>
    <row r="59" spans="1:44" x14ac:dyDescent="0.15">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524</v>
      </c>
      <c r="AL59" s="325"/>
      <c r="AM59" s="333">
        <v>613811</v>
      </c>
      <c r="AN59" s="334">
        <v>137103</v>
      </c>
      <c r="AO59" s="335">
        <v>-23.5</v>
      </c>
      <c r="AP59" s="336">
        <v>295341</v>
      </c>
      <c r="AQ59" s="337">
        <v>4.5999999999999996</v>
      </c>
      <c r="AR59" s="338">
        <v>-28.1</v>
      </c>
    </row>
    <row r="60" spans="1:44" x14ac:dyDescent="0.15">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520</v>
      </c>
      <c r="AM60" s="341">
        <v>245833</v>
      </c>
      <c r="AN60" s="342">
        <v>54910</v>
      </c>
      <c r="AO60" s="343">
        <v>-17.600000000000001</v>
      </c>
      <c r="AP60" s="344">
        <v>137402</v>
      </c>
      <c r="AQ60" s="345">
        <v>-5.5</v>
      </c>
      <c r="AR60" s="346">
        <v>-12.1</v>
      </c>
    </row>
    <row r="61" spans="1:44" x14ac:dyDescent="0.15">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525</v>
      </c>
      <c r="AL61" s="347"/>
      <c r="AM61" s="348">
        <v>846837</v>
      </c>
      <c r="AN61" s="349">
        <v>179028</v>
      </c>
      <c r="AO61" s="350">
        <v>-0.7</v>
      </c>
      <c r="AP61" s="351">
        <v>269275</v>
      </c>
      <c r="AQ61" s="352">
        <v>14.1</v>
      </c>
      <c r="AR61" s="338">
        <v>-14.8</v>
      </c>
    </row>
    <row r="62" spans="1:44" x14ac:dyDescent="0.15">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520</v>
      </c>
      <c r="AM62" s="341">
        <v>471777</v>
      </c>
      <c r="AN62" s="342">
        <v>98883</v>
      </c>
      <c r="AO62" s="343">
        <v>-6.2</v>
      </c>
      <c r="AP62" s="344">
        <v>130839</v>
      </c>
      <c r="AQ62" s="345">
        <v>14.5</v>
      </c>
      <c r="AR62" s="346">
        <v>-20.7</v>
      </c>
    </row>
    <row r="63" spans="1:44" x14ac:dyDescent="0.15">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x14ac:dyDescent="0.15">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x14ac:dyDescent="0.15">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x14ac:dyDescent="0.15">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15">
      <c r="AK67" s="262"/>
      <c r="AL67" s="262"/>
      <c r="AM67" s="262"/>
      <c r="AN67" s="262"/>
      <c r="AO67" s="262"/>
      <c r="AP67" s="262"/>
      <c r="AQ67" s="262"/>
      <c r="AR67" s="262"/>
      <c r="AS67" s="262"/>
      <c r="AT67" s="262"/>
    </row>
    <row r="68" spans="1:46" ht="13.5" hidden="1" customHeight="1" x14ac:dyDescent="0.15">
      <c r="AK68" s="262"/>
      <c r="AL68" s="262"/>
      <c r="AM68" s="262"/>
      <c r="AN68" s="262"/>
      <c r="AO68" s="262"/>
      <c r="AP68" s="262"/>
      <c r="AQ68" s="262"/>
      <c r="AR68" s="262"/>
    </row>
    <row r="69" spans="1:46" ht="13.5" hidden="1" customHeight="1" x14ac:dyDescent="0.15">
      <c r="AK69" s="262"/>
      <c r="AL69" s="262"/>
      <c r="AM69" s="262"/>
      <c r="AN69" s="262"/>
      <c r="AO69" s="262"/>
      <c r="AP69" s="262"/>
      <c r="AQ69" s="262"/>
      <c r="AR69" s="262"/>
    </row>
    <row r="70" spans="1:46" hidden="1" x14ac:dyDescent="0.15">
      <c r="AK70" s="262"/>
      <c r="AL70" s="262"/>
      <c r="AM70" s="262"/>
      <c r="AN70" s="262"/>
      <c r="AO70" s="262"/>
      <c r="AP70" s="262"/>
      <c r="AQ70" s="262"/>
      <c r="AR70" s="262"/>
    </row>
    <row r="71" spans="1:46" hidden="1" x14ac:dyDescent="0.15">
      <c r="AK71" s="262"/>
      <c r="AL71" s="262"/>
      <c r="AM71" s="262"/>
      <c r="AN71" s="262"/>
      <c r="AO71" s="262"/>
      <c r="AP71" s="262"/>
      <c r="AQ71" s="262"/>
      <c r="AR71" s="262"/>
    </row>
    <row r="72" spans="1:46" hidden="1" x14ac:dyDescent="0.15">
      <c r="AK72" s="262"/>
      <c r="AL72" s="262"/>
      <c r="AM72" s="262"/>
      <c r="AN72" s="262"/>
      <c r="AO72" s="262"/>
      <c r="AP72" s="262"/>
      <c r="AQ72" s="262"/>
      <c r="AR72" s="262"/>
    </row>
    <row r="73" spans="1:46" hidden="1" x14ac:dyDescent="0.15">
      <c r="AK73" s="262"/>
      <c r="AL73" s="262"/>
      <c r="AM73" s="262"/>
      <c r="AN73" s="262"/>
      <c r="AO73" s="262"/>
      <c r="AP73" s="262"/>
      <c r="AQ73" s="262"/>
      <c r="AR73" s="262"/>
    </row>
  </sheetData>
  <sheetProtection algorithmName="SHA-512" hashValue="UdvrikS2DJptF6WnNKHbk4AOQGMQNZD5EGFht046HPOufiD+KNTeX3Ntbw7V8nRsod6dgjKf/VKdfgTI+SPMfw==" saltValue="h+pQothuRLWOAcHU8eBTR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60" customWidth="1"/>
    <col min="126" max="16384" width="9" style="259" hidden="1"/>
  </cols>
  <sheetData>
    <row r="1" spans="2:125"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x14ac:dyDescent="0.15">
      <c r="B2" s="259"/>
      <c r="DG2" s="259"/>
    </row>
    <row r="3" spans="2:125" x14ac:dyDescent="0.15">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x14ac:dyDescent="0.15"/>
    <row r="5" spans="2:125" x14ac:dyDescent="0.15"/>
    <row r="6" spans="2:125" x14ac:dyDescent="0.15"/>
    <row r="7" spans="2:125" x14ac:dyDescent="0.15"/>
    <row r="8" spans="2:125" x14ac:dyDescent="0.15"/>
    <row r="9" spans="2:125" x14ac:dyDescent="0.15">
      <c r="DU9" s="25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9"/>
    </row>
    <row r="18" spans="125:125" x14ac:dyDescent="0.15"/>
    <row r="19" spans="125:125" x14ac:dyDescent="0.15"/>
    <row r="20" spans="125:125" x14ac:dyDescent="0.15">
      <c r="DU20" s="259"/>
    </row>
    <row r="21" spans="125:125" x14ac:dyDescent="0.15">
      <c r="DU21" s="25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9"/>
    </row>
    <row r="29" spans="125:125" x14ac:dyDescent="0.15"/>
    <row r="30" spans="125:125" x14ac:dyDescent="0.15"/>
    <row r="31" spans="125:125" x14ac:dyDescent="0.15"/>
    <row r="32" spans="125:125" x14ac:dyDescent="0.15"/>
    <row r="33" spans="2:125" x14ac:dyDescent="0.15">
      <c r="B33" s="259"/>
      <c r="G33" s="259"/>
      <c r="I33" s="259"/>
    </row>
    <row r="34" spans="2:125" x14ac:dyDescent="0.15">
      <c r="C34" s="259"/>
      <c r="P34" s="259"/>
      <c r="DE34" s="259"/>
      <c r="DH34" s="259"/>
    </row>
    <row r="35" spans="2:125" x14ac:dyDescent="0.15">
      <c r="D35" s="259"/>
      <c r="E35" s="259"/>
      <c r="DG35" s="259"/>
      <c r="DJ35" s="259"/>
      <c r="DP35" s="259"/>
      <c r="DQ35" s="259"/>
      <c r="DR35" s="259"/>
      <c r="DS35" s="259"/>
      <c r="DT35" s="259"/>
      <c r="DU35" s="259"/>
    </row>
    <row r="36" spans="2:125" x14ac:dyDescent="0.15">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x14ac:dyDescent="0.15">
      <c r="DU37" s="259"/>
    </row>
    <row r="38" spans="2:125" x14ac:dyDescent="0.15">
      <c r="DT38" s="259"/>
      <c r="DU38" s="259"/>
    </row>
    <row r="39" spans="2:125" x14ac:dyDescent="0.15"/>
    <row r="40" spans="2:125" x14ac:dyDescent="0.15">
      <c r="DH40" s="259"/>
    </row>
    <row r="41" spans="2:125" x14ac:dyDescent="0.15">
      <c r="DE41" s="259"/>
    </row>
    <row r="42" spans="2:125" x14ac:dyDescent="0.15">
      <c r="DG42" s="259"/>
      <c r="DJ42" s="259"/>
    </row>
    <row r="43" spans="2:125" x14ac:dyDescent="0.15">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x14ac:dyDescent="0.15">
      <c r="DU44" s="259"/>
    </row>
    <row r="45" spans="2:125" x14ac:dyDescent="0.15"/>
    <row r="46" spans="2:125" x14ac:dyDescent="0.15"/>
    <row r="47" spans="2:125" x14ac:dyDescent="0.15"/>
    <row r="48" spans="2:125" x14ac:dyDescent="0.15">
      <c r="DT48" s="259"/>
      <c r="DU48" s="259"/>
    </row>
    <row r="49" spans="120:125" x14ac:dyDescent="0.15">
      <c r="DU49" s="259"/>
    </row>
    <row r="50" spans="120:125" x14ac:dyDescent="0.15">
      <c r="DU50" s="259"/>
    </row>
    <row r="51" spans="120:125" x14ac:dyDescent="0.15">
      <c r="DP51" s="259"/>
      <c r="DQ51" s="259"/>
      <c r="DR51" s="259"/>
      <c r="DS51" s="259"/>
      <c r="DT51" s="259"/>
      <c r="DU51" s="259"/>
    </row>
    <row r="52" spans="120:125" x14ac:dyDescent="0.15"/>
    <row r="53" spans="120:125" x14ac:dyDescent="0.15"/>
    <row r="54" spans="120:125" x14ac:dyDescent="0.15">
      <c r="DU54" s="259"/>
    </row>
    <row r="55" spans="120:125" x14ac:dyDescent="0.15"/>
    <row r="56" spans="120:125" x14ac:dyDescent="0.15"/>
    <row r="57" spans="120:125" x14ac:dyDescent="0.15"/>
    <row r="58" spans="120:125" x14ac:dyDescent="0.15">
      <c r="DU58" s="259"/>
    </row>
    <row r="59" spans="120:125" x14ac:dyDescent="0.15"/>
    <row r="60" spans="120:125" x14ac:dyDescent="0.15"/>
    <row r="61" spans="120:125" x14ac:dyDescent="0.15"/>
    <row r="62" spans="120:125" x14ac:dyDescent="0.15"/>
    <row r="63" spans="120:125" x14ac:dyDescent="0.15">
      <c r="DU63" s="259"/>
    </row>
    <row r="64" spans="120:125" x14ac:dyDescent="0.15">
      <c r="DT64" s="259"/>
      <c r="DU64" s="259"/>
    </row>
    <row r="65" spans="123:125" x14ac:dyDescent="0.15"/>
    <row r="66" spans="123:125" x14ac:dyDescent="0.15"/>
    <row r="67" spans="123:125" x14ac:dyDescent="0.15"/>
    <row r="68" spans="123:125" x14ac:dyDescent="0.15"/>
    <row r="69" spans="123:125" x14ac:dyDescent="0.15">
      <c r="DS69" s="259"/>
      <c r="DT69" s="259"/>
      <c r="DU69" s="25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9"/>
    </row>
    <row r="83" spans="116:125" x14ac:dyDescent="0.15">
      <c r="DM83" s="259"/>
      <c r="DN83" s="259"/>
      <c r="DO83" s="259"/>
      <c r="DP83" s="259"/>
      <c r="DQ83" s="259"/>
      <c r="DR83" s="259"/>
      <c r="DS83" s="259"/>
      <c r="DT83" s="259"/>
      <c r="DU83" s="259"/>
    </row>
    <row r="84" spans="116:125" x14ac:dyDescent="0.15"/>
    <row r="85" spans="116:125" x14ac:dyDescent="0.15"/>
    <row r="86" spans="116:125" x14ac:dyDescent="0.15"/>
    <row r="87" spans="116:125" x14ac:dyDescent="0.15"/>
    <row r="88" spans="116:125" x14ac:dyDescent="0.15">
      <c r="DU88" s="25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9"/>
      <c r="DT94" s="259"/>
      <c r="DU94" s="259"/>
    </row>
    <row r="95" spans="116:125" ht="13.5" customHeight="1" x14ac:dyDescent="0.15">
      <c r="DU95" s="25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9"/>
    </row>
    <row r="102" spans="124:125" ht="13.5" customHeight="1" x14ac:dyDescent="0.15"/>
    <row r="103" spans="124:125" ht="13.5" customHeight="1" x14ac:dyDescent="0.15"/>
    <row r="104" spans="124:125" ht="13.5" customHeight="1" x14ac:dyDescent="0.15">
      <c r="DT104" s="259"/>
      <c r="DU104" s="25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9" t="s">
        <v>477</v>
      </c>
    </row>
    <row r="121" spans="125:125" ht="13.5" hidden="1" customHeight="1" x14ac:dyDescent="0.15">
      <c r="DU121" s="259"/>
    </row>
  </sheetData>
  <sheetProtection algorithmName="SHA-512" hashValue="O8F/9o7KO8hHh6nazj9DiaTnLiH1tMAu1IpzCyW8h4QHBFfoJl8CGkggAO5bFo9rE31V/tFcD3KRA4g4YhUEeA==" saltValue="UGZAe68vPGe02yKyQKyh1Q=="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60" customWidth="1"/>
    <col min="126" max="142" width="0" style="259" hidden="1" customWidth="1"/>
    <col min="143" max="16384" width="9" style="259" hidden="1"/>
  </cols>
  <sheetData>
    <row r="1" spans="1:125"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x14ac:dyDescent="0.15">
      <c r="B2" s="259"/>
      <c r="T2" s="259"/>
    </row>
    <row r="3" spans="1:125"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9"/>
      <c r="G33" s="259"/>
      <c r="I33" s="259"/>
    </row>
    <row r="34" spans="2:125" x14ac:dyDescent="0.15">
      <c r="C34" s="259"/>
      <c r="P34" s="259"/>
      <c r="R34" s="259"/>
      <c r="U34" s="259"/>
    </row>
    <row r="35" spans="2:125" x14ac:dyDescent="0.15">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x14ac:dyDescent="0.15">
      <c r="F36" s="259"/>
      <c r="H36" s="259"/>
      <c r="J36" s="259"/>
      <c r="K36" s="259"/>
      <c r="L36" s="259"/>
      <c r="M36" s="259"/>
      <c r="N36" s="259"/>
      <c r="O36" s="259"/>
      <c r="Q36" s="259"/>
      <c r="S36" s="259"/>
      <c r="V36" s="259"/>
    </row>
    <row r="37" spans="2:125" x14ac:dyDescent="0.15"/>
    <row r="38" spans="2:125" x14ac:dyDescent="0.15"/>
    <row r="39" spans="2:125" x14ac:dyDescent="0.15"/>
    <row r="40" spans="2:125" x14ac:dyDescent="0.15">
      <c r="U40" s="259"/>
    </row>
    <row r="41" spans="2:125" x14ac:dyDescent="0.15">
      <c r="R41" s="259"/>
    </row>
    <row r="42" spans="2:125" x14ac:dyDescent="0.15">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x14ac:dyDescent="0.15">
      <c r="Q43" s="259"/>
      <c r="S43" s="259"/>
      <c r="V43" s="25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0" t="s">
        <v>477</v>
      </c>
    </row>
  </sheetData>
  <sheetProtection algorithmName="SHA-512" hashValue="oPXEe4Qfzq0kgiLwztn15GMfefgJ3+uUaUFL8hPA4D0EKwm1V7rpO/re0IGK4VIVQjHWoR55o5hQquGwe4l2Kg==" saltValue="7cgXhBu2Fr340xY1AMVy9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527</v>
      </c>
      <c r="G46" s="8" t="s">
        <v>528</v>
      </c>
      <c r="H46" s="8" t="s">
        <v>529</v>
      </c>
      <c r="I46" s="8" t="s">
        <v>530</v>
      </c>
      <c r="J46" s="9" t="s">
        <v>531</v>
      </c>
    </row>
    <row r="47" spans="2:10" ht="57.75" customHeight="1" x14ac:dyDescent="0.15">
      <c r="B47" s="10"/>
      <c r="C47" s="1175" t="s">
        <v>3</v>
      </c>
      <c r="D47" s="1175"/>
      <c r="E47" s="1176"/>
      <c r="F47" s="11">
        <v>35.369999999999997</v>
      </c>
      <c r="G47" s="12">
        <v>34.619999999999997</v>
      </c>
      <c r="H47" s="12">
        <v>35.22</v>
      </c>
      <c r="I47" s="12">
        <v>40.590000000000003</v>
      </c>
      <c r="J47" s="13">
        <v>41.51</v>
      </c>
    </row>
    <row r="48" spans="2:10" ht="57.75" customHeight="1" x14ac:dyDescent="0.15">
      <c r="B48" s="14"/>
      <c r="C48" s="1177" t="s">
        <v>4</v>
      </c>
      <c r="D48" s="1177"/>
      <c r="E48" s="1178"/>
      <c r="F48" s="15">
        <v>2.14</v>
      </c>
      <c r="G48" s="16">
        <v>1.31</v>
      </c>
      <c r="H48" s="16">
        <v>8</v>
      </c>
      <c r="I48" s="16">
        <v>14.04</v>
      </c>
      <c r="J48" s="17">
        <v>10.59</v>
      </c>
    </row>
    <row r="49" spans="2:10" ht="57.75" customHeight="1" thickBot="1" x14ac:dyDescent="0.2">
      <c r="B49" s="18"/>
      <c r="C49" s="1179" t="s">
        <v>5</v>
      </c>
      <c r="D49" s="1179"/>
      <c r="E49" s="1180"/>
      <c r="F49" s="19" t="s">
        <v>532</v>
      </c>
      <c r="G49" s="20">
        <v>0.35</v>
      </c>
      <c r="H49" s="20">
        <v>9.81</v>
      </c>
      <c r="I49" s="20">
        <v>9.93</v>
      </c>
      <c r="J49" s="21" t="s">
        <v>533</v>
      </c>
    </row>
    <row r="50" spans="2:10" x14ac:dyDescent="0.15"/>
  </sheetData>
  <sheetProtection algorithmName="SHA-512" hashValue="YWzQp4Q+IKFeEqjY0PijmSUbc9bdXxTumP81FScTPaXXFEmZA8NganDohw9v2YvtnXfMck8ZDnwxoFLPa0lTOg==" saltValue="mGQqFx+6l1ts6web0j+Mh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527</v>
      </c>
      <c r="G33" s="29" t="s">
        <v>528</v>
      </c>
      <c r="H33" s="29" t="s">
        <v>529</v>
      </c>
      <c r="I33" s="29" t="s">
        <v>530</v>
      </c>
      <c r="J33" s="30" t="s">
        <v>531</v>
      </c>
      <c r="K33" s="22"/>
      <c r="L33" s="22"/>
      <c r="M33" s="22"/>
      <c r="N33" s="22"/>
      <c r="O33" s="22"/>
      <c r="P33" s="22"/>
    </row>
    <row r="34" spans="1:16" ht="39" customHeight="1" x14ac:dyDescent="0.15">
      <c r="A34" s="22"/>
      <c r="B34" s="31"/>
      <c r="C34" s="1187" t="s">
        <v>534</v>
      </c>
      <c r="D34" s="1187"/>
      <c r="E34" s="1188"/>
      <c r="F34" s="32">
        <v>10.14</v>
      </c>
      <c r="G34" s="33">
        <v>10.84</v>
      </c>
      <c r="H34" s="33">
        <v>11.67</v>
      </c>
      <c r="I34" s="33">
        <v>13.49</v>
      </c>
      <c r="J34" s="34">
        <v>14.61</v>
      </c>
      <c r="K34" s="22"/>
      <c r="L34" s="22"/>
      <c r="M34" s="22"/>
      <c r="N34" s="22"/>
      <c r="O34" s="22"/>
      <c r="P34" s="22"/>
    </row>
    <row r="35" spans="1:16" ht="39" customHeight="1" x14ac:dyDescent="0.15">
      <c r="A35" s="22"/>
      <c r="B35" s="35"/>
      <c r="C35" s="1181" t="s">
        <v>535</v>
      </c>
      <c r="D35" s="1182"/>
      <c r="E35" s="1183"/>
      <c r="F35" s="36">
        <v>2.13</v>
      </c>
      <c r="G35" s="37">
        <v>1.3</v>
      </c>
      <c r="H35" s="37">
        <v>7.99</v>
      </c>
      <c r="I35" s="37">
        <v>14.03</v>
      </c>
      <c r="J35" s="38">
        <v>10.58</v>
      </c>
      <c r="K35" s="22"/>
      <c r="L35" s="22"/>
      <c r="M35" s="22"/>
      <c r="N35" s="22"/>
      <c r="O35" s="22"/>
      <c r="P35" s="22"/>
    </row>
    <row r="36" spans="1:16" ht="39" customHeight="1" x14ac:dyDescent="0.15">
      <c r="A36" s="22"/>
      <c r="B36" s="35"/>
      <c r="C36" s="1181" t="s">
        <v>536</v>
      </c>
      <c r="D36" s="1182"/>
      <c r="E36" s="1183"/>
      <c r="F36" s="36">
        <v>0.05</v>
      </c>
      <c r="G36" s="37">
        <v>0.64</v>
      </c>
      <c r="H36" s="37">
        <v>0.68</v>
      </c>
      <c r="I36" s="37">
        <v>0.54</v>
      </c>
      <c r="J36" s="38">
        <v>0.72</v>
      </c>
      <c r="K36" s="22"/>
      <c r="L36" s="22"/>
      <c r="M36" s="22"/>
      <c r="N36" s="22"/>
      <c r="O36" s="22"/>
      <c r="P36" s="22"/>
    </row>
    <row r="37" spans="1:16" ht="39" customHeight="1" x14ac:dyDescent="0.15">
      <c r="A37" s="22"/>
      <c r="B37" s="35"/>
      <c r="C37" s="1181" t="s">
        <v>537</v>
      </c>
      <c r="D37" s="1182"/>
      <c r="E37" s="1183"/>
      <c r="F37" s="36">
        <v>0.35</v>
      </c>
      <c r="G37" s="37">
        <v>0</v>
      </c>
      <c r="H37" s="37">
        <v>0.02</v>
      </c>
      <c r="I37" s="37">
        <v>0.01</v>
      </c>
      <c r="J37" s="38">
        <v>0.33</v>
      </c>
      <c r="K37" s="22"/>
      <c r="L37" s="22"/>
      <c r="M37" s="22"/>
      <c r="N37" s="22"/>
      <c r="O37" s="22"/>
      <c r="P37" s="22"/>
    </row>
    <row r="38" spans="1:16" ht="39" customHeight="1" x14ac:dyDescent="0.15">
      <c r="A38" s="22"/>
      <c r="B38" s="35"/>
      <c r="C38" s="1181" t="s">
        <v>538</v>
      </c>
      <c r="D38" s="1182"/>
      <c r="E38" s="1183"/>
      <c r="F38" s="36">
        <v>0.24</v>
      </c>
      <c r="G38" s="37">
        <v>1.23</v>
      </c>
      <c r="H38" s="37">
        <v>1.64</v>
      </c>
      <c r="I38" s="37">
        <v>0.88</v>
      </c>
      <c r="J38" s="38">
        <v>0.1</v>
      </c>
      <c r="K38" s="22"/>
      <c r="L38" s="22"/>
      <c r="M38" s="22"/>
      <c r="N38" s="22"/>
      <c r="O38" s="22"/>
      <c r="P38" s="22"/>
    </row>
    <row r="39" spans="1:16" ht="39" customHeight="1" x14ac:dyDescent="0.15">
      <c r="A39" s="22"/>
      <c r="B39" s="35"/>
      <c r="C39" s="1181" t="s">
        <v>539</v>
      </c>
      <c r="D39" s="1182"/>
      <c r="E39" s="1183"/>
      <c r="F39" s="36">
        <v>0.02</v>
      </c>
      <c r="G39" s="37">
        <v>0.02</v>
      </c>
      <c r="H39" s="37">
        <v>0</v>
      </c>
      <c r="I39" s="37">
        <v>0</v>
      </c>
      <c r="J39" s="38">
        <v>0.09</v>
      </c>
      <c r="K39" s="22"/>
      <c r="L39" s="22"/>
      <c r="M39" s="22"/>
      <c r="N39" s="22"/>
      <c r="O39" s="22"/>
      <c r="P39" s="22"/>
    </row>
    <row r="40" spans="1:16" ht="39" customHeight="1" x14ac:dyDescent="0.15">
      <c r="A40" s="22"/>
      <c r="B40" s="35"/>
      <c r="C40" s="1181" t="s">
        <v>540</v>
      </c>
      <c r="D40" s="1182"/>
      <c r="E40" s="1183"/>
      <c r="F40" s="36">
        <v>0.08</v>
      </c>
      <c r="G40" s="37">
        <v>0.06</v>
      </c>
      <c r="H40" s="37">
        <v>0.05</v>
      </c>
      <c r="I40" s="37">
        <v>0.09</v>
      </c>
      <c r="J40" s="38">
        <v>0.06</v>
      </c>
      <c r="K40" s="22"/>
      <c r="L40" s="22"/>
      <c r="M40" s="22"/>
      <c r="N40" s="22"/>
      <c r="O40" s="22"/>
      <c r="P40" s="22"/>
    </row>
    <row r="41" spans="1:16" ht="39" customHeight="1" x14ac:dyDescent="0.15">
      <c r="A41" s="22"/>
      <c r="B41" s="35"/>
      <c r="C41" s="1181" t="s">
        <v>541</v>
      </c>
      <c r="D41" s="1182"/>
      <c r="E41" s="1183"/>
      <c r="F41" s="36">
        <v>0</v>
      </c>
      <c r="G41" s="37">
        <v>0</v>
      </c>
      <c r="H41" s="37">
        <v>0</v>
      </c>
      <c r="I41" s="37">
        <v>0</v>
      </c>
      <c r="J41" s="38">
        <v>0</v>
      </c>
      <c r="K41" s="22"/>
      <c r="L41" s="22"/>
      <c r="M41" s="22"/>
      <c r="N41" s="22"/>
      <c r="O41" s="22"/>
      <c r="P41" s="22"/>
    </row>
    <row r="42" spans="1:16" ht="39" customHeight="1" x14ac:dyDescent="0.15">
      <c r="A42" s="22"/>
      <c r="B42" s="39"/>
      <c r="C42" s="1181" t="s">
        <v>542</v>
      </c>
      <c r="D42" s="1182"/>
      <c r="E42" s="1183"/>
      <c r="F42" s="36" t="s">
        <v>488</v>
      </c>
      <c r="G42" s="37" t="s">
        <v>488</v>
      </c>
      <c r="H42" s="37" t="s">
        <v>488</v>
      </c>
      <c r="I42" s="37" t="s">
        <v>488</v>
      </c>
      <c r="J42" s="38" t="s">
        <v>488</v>
      </c>
      <c r="K42" s="22"/>
      <c r="L42" s="22"/>
      <c r="M42" s="22"/>
      <c r="N42" s="22"/>
      <c r="O42" s="22"/>
      <c r="P42" s="22"/>
    </row>
    <row r="43" spans="1:16" ht="39" customHeight="1" thickBot="1" x14ac:dyDescent="0.2">
      <c r="A43" s="22"/>
      <c r="B43" s="40"/>
      <c r="C43" s="1184" t="s">
        <v>543</v>
      </c>
      <c r="D43" s="1185"/>
      <c r="E43" s="1186"/>
      <c r="F43" s="41" t="s">
        <v>488</v>
      </c>
      <c r="G43" s="42" t="s">
        <v>488</v>
      </c>
      <c r="H43" s="42" t="s">
        <v>488</v>
      </c>
      <c r="I43" s="42" t="s">
        <v>488</v>
      </c>
      <c r="J43" s="43" t="s">
        <v>488</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AdO29wqnMEv1fqfs/NgQZKN8GZ15bJBeLx72DFyuzLlOPMFAQf7MbKAinpeqlYiU/mWHTQw+9CourMzVo/iGbQ==" saltValue="GCzcHplnZU9D6lbZA7Rt0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527</v>
      </c>
      <c r="L44" s="56" t="s">
        <v>528</v>
      </c>
      <c r="M44" s="56" t="s">
        <v>529</v>
      </c>
      <c r="N44" s="56" t="s">
        <v>530</v>
      </c>
      <c r="O44" s="57" t="s">
        <v>531</v>
      </c>
      <c r="P44" s="48"/>
      <c r="Q44" s="48"/>
      <c r="R44" s="48"/>
      <c r="S44" s="48"/>
      <c r="T44" s="48"/>
      <c r="U44" s="48"/>
    </row>
    <row r="45" spans="1:21" ht="30.75" customHeight="1" x14ac:dyDescent="0.15">
      <c r="A45" s="48"/>
      <c r="B45" s="1189" t="s">
        <v>9</v>
      </c>
      <c r="C45" s="1190"/>
      <c r="D45" s="58"/>
      <c r="E45" s="1195" t="s">
        <v>10</v>
      </c>
      <c r="F45" s="1195"/>
      <c r="G45" s="1195"/>
      <c r="H45" s="1195"/>
      <c r="I45" s="1195"/>
      <c r="J45" s="1196"/>
      <c r="K45" s="59">
        <v>656</v>
      </c>
      <c r="L45" s="60">
        <v>703</v>
      </c>
      <c r="M45" s="60">
        <v>668</v>
      </c>
      <c r="N45" s="60">
        <v>581</v>
      </c>
      <c r="O45" s="61">
        <v>609</v>
      </c>
      <c r="P45" s="48"/>
      <c r="Q45" s="48"/>
      <c r="R45" s="48"/>
      <c r="S45" s="48"/>
      <c r="T45" s="48"/>
      <c r="U45" s="48"/>
    </row>
    <row r="46" spans="1:21" ht="30.75" customHeight="1" x14ac:dyDescent="0.15">
      <c r="A46" s="48"/>
      <c r="B46" s="1191"/>
      <c r="C46" s="1192"/>
      <c r="D46" s="62"/>
      <c r="E46" s="1197" t="s">
        <v>11</v>
      </c>
      <c r="F46" s="1197"/>
      <c r="G46" s="1197"/>
      <c r="H46" s="1197"/>
      <c r="I46" s="1197"/>
      <c r="J46" s="1198"/>
      <c r="K46" s="63" t="s">
        <v>488</v>
      </c>
      <c r="L46" s="64" t="s">
        <v>488</v>
      </c>
      <c r="M46" s="64" t="s">
        <v>488</v>
      </c>
      <c r="N46" s="64" t="s">
        <v>488</v>
      </c>
      <c r="O46" s="65" t="s">
        <v>488</v>
      </c>
      <c r="P46" s="48"/>
      <c r="Q46" s="48"/>
      <c r="R46" s="48"/>
      <c r="S46" s="48"/>
      <c r="T46" s="48"/>
      <c r="U46" s="48"/>
    </row>
    <row r="47" spans="1:21" ht="30.75" customHeight="1" x14ac:dyDescent="0.15">
      <c r="A47" s="48"/>
      <c r="B47" s="1191"/>
      <c r="C47" s="1192"/>
      <c r="D47" s="62"/>
      <c r="E47" s="1197" t="s">
        <v>12</v>
      </c>
      <c r="F47" s="1197"/>
      <c r="G47" s="1197"/>
      <c r="H47" s="1197"/>
      <c r="I47" s="1197"/>
      <c r="J47" s="1198"/>
      <c r="K47" s="63" t="s">
        <v>488</v>
      </c>
      <c r="L47" s="64" t="s">
        <v>488</v>
      </c>
      <c r="M47" s="64" t="s">
        <v>488</v>
      </c>
      <c r="N47" s="64" t="s">
        <v>488</v>
      </c>
      <c r="O47" s="65" t="s">
        <v>488</v>
      </c>
      <c r="P47" s="48"/>
      <c r="Q47" s="48"/>
      <c r="R47" s="48"/>
      <c r="S47" s="48"/>
      <c r="T47" s="48"/>
      <c r="U47" s="48"/>
    </row>
    <row r="48" spans="1:21" ht="30.75" customHeight="1" x14ac:dyDescent="0.15">
      <c r="A48" s="48"/>
      <c r="B48" s="1191"/>
      <c r="C48" s="1192"/>
      <c r="D48" s="62"/>
      <c r="E48" s="1197" t="s">
        <v>13</v>
      </c>
      <c r="F48" s="1197"/>
      <c r="G48" s="1197"/>
      <c r="H48" s="1197"/>
      <c r="I48" s="1197"/>
      <c r="J48" s="1198"/>
      <c r="K48" s="63">
        <v>49</v>
      </c>
      <c r="L48" s="64">
        <v>59</v>
      </c>
      <c r="M48" s="64">
        <v>58</v>
      </c>
      <c r="N48" s="64">
        <v>69</v>
      </c>
      <c r="O48" s="65">
        <v>64</v>
      </c>
      <c r="P48" s="48"/>
      <c r="Q48" s="48"/>
      <c r="R48" s="48"/>
      <c r="S48" s="48"/>
      <c r="T48" s="48"/>
      <c r="U48" s="48"/>
    </row>
    <row r="49" spans="1:21" ht="30.75" customHeight="1" x14ac:dyDescent="0.15">
      <c r="A49" s="48"/>
      <c r="B49" s="1191"/>
      <c r="C49" s="1192"/>
      <c r="D49" s="62"/>
      <c r="E49" s="1197" t="s">
        <v>14</v>
      </c>
      <c r="F49" s="1197"/>
      <c r="G49" s="1197"/>
      <c r="H49" s="1197"/>
      <c r="I49" s="1197"/>
      <c r="J49" s="1198"/>
      <c r="K49" s="63">
        <v>7</v>
      </c>
      <c r="L49" s="64">
        <v>6</v>
      </c>
      <c r="M49" s="64">
        <v>7</v>
      </c>
      <c r="N49" s="64">
        <v>4</v>
      </c>
      <c r="O49" s="65">
        <v>1</v>
      </c>
      <c r="P49" s="48"/>
      <c r="Q49" s="48"/>
      <c r="R49" s="48"/>
      <c r="S49" s="48"/>
      <c r="T49" s="48"/>
      <c r="U49" s="48"/>
    </row>
    <row r="50" spans="1:21" ht="30.75" customHeight="1" x14ac:dyDescent="0.15">
      <c r="A50" s="48"/>
      <c r="B50" s="1191"/>
      <c r="C50" s="1192"/>
      <c r="D50" s="62"/>
      <c r="E50" s="1197" t="s">
        <v>15</v>
      </c>
      <c r="F50" s="1197"/>
      <c r="G50" s="1197"/>
      <c r="H50" s="1197"/>
      <c r="I50" s="1197"/>
      <c r="J50" s="1198"/>
      <c r="K50" s="63">
        <v>3</v>
      </c>
      <c r="L50" s="64">
        <v>8</v>
      </c>
      <c r="M50" s="64">
        <v>10</v>
      </c>
      <c r="N50" s="64">
        <v>8</v>
      </c>
      <c r="O50" s="65">
        <v>9</v>
      </c>
      <c r="P50" s="48"/>
      <c r="Q50" s="48"/>
      <c r="R50" s="48"/>
      <c r="S50" s="48"/>
      <c r="T50" s="48"/>
      <c r="U50" s="48"/>
    </row>
    <row r="51" spans="1:21" ht="30.75" customHeight="1" x14ac:dyDescent="0.15">
      <c r="A51" s="48"/>
      <c r="B51" s="1193"/>
      <c r="C51" s="1194"/>
      <c r="D51" s="66"/>
      <c r="E51" s="1197" t="s">
        <v>16</v>
      </c>
      <c r="F51" s="1197"/>
      <c r="G51" s="1197"/>
      <c r="H51" s="1197"/>
      <c r="I51" s="1197"/>
      <c r="J51" s="1198"/>
      <c r="K51" s="63">
        <v>0</v>
      </c>
      <c r="L51" s="64">
        <v>0</v>
      </c>
      <c r="M51" s="64">
        <v>0</v>
      </c>
      <c r="N51" s="64">
        <v>0</v>
      </c>
      <c r="O51" s="65">
        <v>0</v>
      </c>
      <c r="P51" s="48"/>
      <c r="Q51" s="48"/>
      <c r="R51" s="48"/>
      <c r="S51" s="48"/>
      <c r="T51" s="48"/>
      <c r="U51" s="48"/>
    </row>
    <row r="52" spans="1:21" ht="30.75" customHeight="1" x14ac:dyDescent="0.15">
      <c r="A52" s="48"/>
      <c r="B52" s="1199" t="s">
        <v>17</v>
      </c>
      <c r="C52" s="1200"/>
      <c r="D52" s="66"/>
      <c r="E52" s="1197" t="s">
        <v>18</v>
      </c>
      <c r="F52" s="1197"/>
      <c r="G52" s="1197"/>
      <c r="H52" s="1197"/>
      <c r="I52" s="1197"/>
      <c r="J52" s="1198"/>
      <c r="K52" s="63">
        <v>493</v>
      </c>
      <c r="L52" s="64">
        <v>520</v>
      </c>
      <c r="M52" s="64">
        <v>500</v>
      </c>
      <c r="N52" s="64">
        <v>475</v>
      </c>
      <c r="O52" s="65">
        <v>458</v>
      </c>
      <c r="P52" s="48"/>
      <c r="Q52" s="48"/>
      <c r="R52" s="48"/>
      <c r="S52" s="48"/>
      <c r="T52" s="48"/>
      <c r="U52" s="48"/>
    </row>
    <row r="53" spans="1:21" ht="30.75" customHeight="1" thickBot="1" x14ac:dyDescent="0.2">
      <c r="A53" s="48"/>
      <c r="B53" s="1201" t="s">
        <v>19</v>
      </c>
      <c r="C53" s="1202"/>
      <c r="D53" s="67"/>
      <c r="E53" s="1203" t="s">
        <v>20</v>
      </c>
      <c r="F53" s="1203"/>
      <c r="G53" s="1203"/>
      <c r="H53" s="1203"/>
      <c r="I53" s="1203"/>
      <c r="J53" s="1204"/>
      <c r="K53" s="68">
        <v>222</v>
      </c>
      <c r="L53" s="69">
        <v>256</v>
      </c>
      <c r="M53" s="69">
        <v>243</v>
      </c>
      <c r="N53" s="69">
        <v>187</v>
      </c>
      <c r="O53" s="70">
        <v>225</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544</v>
      </c>
      <c r="L57" s="81" t="s">
        <v>545</v>
      </c>
      <c r="M57" s="81" t="s">
        <v>546</v>
      </c>
      <c r="N57" s="81" t="s">
        <v>547</v>
      </c>
      <c r="O57" s="82" t="s">
        <v>548</v>
      </c>
      <c r="P57" s="48"/>
      <c r="Q57" s="48"/>
      <c r="R57" s="48"/>
      <c r="S57" s="48"/>
      <c r="T57" s="48"/>
      <c r="U57" s="48"/>
    </row>
    <row r="58" spans="1:21" ht="31.5" customHeight="1" x14ac:dyDescent="0.15">
      <c r="B58" s="1205" t="s">
        <v>24</v>
      </c>
      <c r="C58" s="1206"/>
      <c r="D58" s="1211" t="s">
        <v>25</v>
      </c>
      <c r="E58" s="1212"/>
      <c r="F58" s="1212"/>
      <c r="G58" s="1212"/>
      <c r="H58" s="1212"/>
      <c r="I58" s="1212"/>
      <c r="J58" s="1213"/>
      <c r="K58" s="83"/>
      <c r="L58" s="84"/>
      <c r="M58" s="84"/>
      <c r="N58" s="84"/>
      <c r="O58" s="85"/>
    </row>
    <row r="59" spans="1:21" ht="31.5" customHeight="1" x14ac:dyDescent="0.15">
      <c r="B59" s="1207"/>
      <c r="C59" s="1208"/>
      <c r="D59" s="1214" t="s">
        <v>26</v>
      </c>
      <c r="E59" s="1215"/>
      <c r="F59" s="1215"/>
      <c r="G59" s="1215"/>
      <c r="H59" s="1215"/>
      <c r="I59" s="1215"/>
      <c r="J59" s="1216"/>
      <c r="K59" s="86"/>
      <c r="L59" s="87"/>
      <c r="M59" s="87"/>
      <c r="N59" s="87"/>
      <c r="O59" s="88"/>
    </row>
    <row r="60" spans="1:21" ht="31.5" customHeight="1" thickBot="1" x14ac:dyDescent="0.2">
      <c r="B60" s="1209"/>
      <c r="C60" s="1210"/>
      <c r="D60" s="1217" t="s">
        <v>27</v>
      </c>
      <c r="E60" s="1218"/>
      <c r="F60" s="1218"/>
      <c r="G60" s="1218"/>
      <c r="H60" s="1218"/>
      <c r="I60" s="1218"/>
      <c r="J60" s="1219"/>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safXU09+bGdwKbl/94YqKn6z9mMm1VtFBCSdPvU9kydxth7RLLS9Es5Jfny2QB/xHb5r0rJ8IR0Wf+jiT8SSrw==" saltValue="3WrzHvVHuGJG7ZwDXAN+Qw=="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527</v>
      </c>
      <c r="J40" s="103" t="s">
        <v>528</v>
      </c>
      <c r="K40" s="103" t="s">
        <v>529</v>
      </c>
      <c r="L40" s="103" t="s">
        <v>530</v>
      </c>
      <c r="M40" s="104" t="s">
        <v>531</v>
      </c>
    </row>
    <row r="41" spans="2:13" ht="27.75" customHeight="1" x14ac:dyDescent="0.15">
      <c r="B41" s="1220" t="s">
        <v>30</v>
      </c>
      <c r="C41" s="1221"/>
      <c r="D41" s="105"/>
      <c r="E41" s="1226" t="s">
        <v>31</v>
      </c>
      <c r="F41" s="1226"/>
      <c r="G41" s="1226"/>
      <c r="H41" s="1227"/>
      <c r="I41" s="355">
        <v>5980</v>
      </c>
      <c r="J41" s="356">
        <v>5932</v>
      </c>
      <c r="K41" s="356">
        <v>5769</v>
      </c>
      <c r="L41" s="356">
        <v>5639</v>
      </c>
      <c r="M41" s="357">
        <v>5465</v>
      </c>
    </row>
    <row r="42" spans="2:13" ht="27.75" customHeight="1" x14ac:dyDescent="0.15">
      <c r="B42" s="1222"/>
      <c r="C42" s="1223"/>
      <c r="D42" s="106"/>
      <c r="E42" s="1228" t="s">
        <v>32</v>
      </c>
      <c r="F42" s="1228"/>
      <c r="G42" s="1228"/>
      <c r="H42" s="1229"/>
      <c r="I42" s="358" t="s">
        <v>488</v>
      </c>
      <c r="J42" s="359" t="s">
        <v>488</v>
      </c>
      <c r="K42" s="359" t="s">
        <v>488</v>
      </c>
      <c r="L42" s="359" t="s">
        <v>488</v>
      </c>
      <c r="M42" s="360" t="s">
        <v>488</v>
      </c>
    </row>
    <row r="43" spans="2:13" ht="27.75" customHeight="1" x14ac:dyDescent="0.15">
      <c r="B43" s="1222"/>
      <c r="C43" s="1223"/>
      <c r="D43" s="106"/>
      <c r="E43" s="1228" t="s">
        <v>33</v>
      </c>
      <c r="F43" s="1228"/>
      <c r="G43" s="1228"/>
      <c r="H43" s="1229"/>
      <c r="I43" s="358">
        <v>644</v>
      </c>
      <c r="J43" s="359">
        <v>736</v>
      </c>
      <c r="K43" s="359">
        <v>721</v>
      </c>
      <c r="L43" s="359">
        <v>748</v>
      </c>
      <c r="M43" s="360">
        <v>813</v>
      </c>
    </row>
    <row r="44" spans="2:13" ht="27.75" customHeight="1" x14ac:dyDescent="0.15">
      <c r="B44" s="1222"/>
      <c r="C44" s="1223"/>
      <c r="D44" s="106"/>
      <c r="E44" s="1228" t="s">
        <v>34</v>
      </c>
      <c r="F44" s="1228"/>
      <c r="G44" s="1228"/>
      <c r="H44" s="1229"/>
      <c r="I44" s="358">
        <v>21</v>
      </c>
      <c r="J44" s="359">
        <v>13</v>
      </c>
      <c r="K44" s="359">
        <v>7</v>
      </c>
      <c r="L44" s="359">
        <v>2</v>
      </c>
      <c r="M44" s="360" t="s">
        <v>488</v>
      </c>
    </row>
    <row r="45" spans="2:13" ht="27.75" customHeight="1" x14ac:dyDescent="0.15">
      <c r="B45" s="1222"/>
      <c r="C45" s="1223"/>
      <c r="D45" s="106"/>
      <c r="E45" s="1228" t="s">
        <v>35</v>
      </c>
      <c r="F45" s="1228"/>
      <c r="G45" s="1228"/>
      <c r="H45" s="1229"/>
      <c r="I45" s="358">
        <v>1167</v>
      </c>
      <c r="J45" s="359">
        <v>1146</v>
      </c>
      <c r="K45" s="359">
        <v>1098</v>
      </c>
      <c r="L45" s="359">
        <v>1091</v>
      </c>
      <c r="M45" s="360">
        <v>1107</v>
      </c>
    </row>
    <row r="46" spans="2:13" ht="27.75" customHeight="1" x14ac:dyDescent="0.15">
      <c r="B46" s="1222"/>
      <c r="C46" s="1223"/>
      <c r="D46" s="107"/>
      <c r="E46" s="1228" t="s">
        <v>36</v>
      </c>
      <c r="F46" s="1228"/>
      <c r="G46" s="1228"/>
      <c r="H46" s="1229"/>
      <c r="I46" s="358" t="s">
        <v>488</v>
      </c>
      <c r="J46" s="359" t="s">
        <v>488</v>
      </c>
      <c r="K46" s="359" t="s">
        <v>488</v>
      </c>
      <c r="L46" s="359" t="s">
        <v>488</v>
      </c>
      <c r="M46" s="360" t="s">
        <v>488</v>
      </c>
    </row>
    <row r="47" spans="2:13" ht="27.75" customHeight="1" x14ac:dyDescent="0.15">
      <c r="B47" s="1222"/>
      <c r="C47" s="1223"/>
      <c r="D47" s="108"/>
      <c r="E47" s="1230" t="s">
        <v>37</v>
      </c>
      <c r="F47" s="1231"/>
      <c r="G47" s="1231"/>
      <c r="H47" s="1232"/>
      <c r="I47" s="358" t="s">
        <v>488</v>
      </c>
      <c r="J47" s="359" t="s">
        <v>488</v>
      </c>
      <c r="K47" s="359" t="s">
        <v>488</v>
      </c>
      <c r="L47" s="359" t="s">
        <v>488</v>
      </c>
      <c r="M47" s="360" t="s">
        <v>488</v>
      </c>
    </row>
    <row r="48" spans="2:13" ht="27.75" customHeight="1" x14ac:dyDescent="0.15">
      <c r="B48" s="1222"/>
      <c r="C48" s="1223"/>
      <c r="D48" s="106"/>
      <c r="E48" s="1228" t="s">
        <v>38</v>
      </c>
      <c r="F48" s="1228"/>
      <c r="G48" s="1228"/>
      <c r="H48" s="1229"/>
      <c r="I48" s="358" t="s">
        <v>488</v>
      </c>
      <c r="J48" s="359" t="s">
        <v>488</v>
      </c>
      <c r="K48" s="359" t="s">
        <v>488</v>
      </c>
      <c r="L48" s="359" t="s">
        <v>488</v>
      </c>
      <c r="M48" s="360" t="s">
        <v>488</v>
      </c>
    </row>
    <row r="49" spans="2:13" ht="27.75" customHeight="1" x14ac:dyDescent="0.15">
      <c r="B49" s="1224"/>
      <c r="C49" s="1225"/>
      <c r="D49" s="106"/>
      <c r="E49" s="1228" t="s">
        <v>39</v>
      </c>
      <c r="F49" s="1228"/>
      <c r="G49" s="1228"/>
      <c r="H49" s="1229"/>
      <c r="I49" s="358" t="s">
        <v>488</v>
      </c>
      <c r="J49" s="359" t="s">
        <v>488</v>
      </c>
      <c r="K49" s="359" t="s">
        <v>488</v>
      </c>
      <c r="L49" s="359" t="s">
        <v>488</v>
      </c>
      <c r="M49" s="360" t="s">
        <v>488</v>
      </c>
    </row>
    <row r="50" spans="2:13" ht="27.75" customHeight="1" x14ac:dyDescent="0.15">
      <c r="B50" s="1233" t="s">
        <v>40</v>
      </c>
      <c r="C50" s="1234"/>
      <c r="D50" s="109"/>
      <c r="E50" s="1228" t="s">
        <v>41</v>
      </c>
      <c r="F50" s="1228"/>
      <c r="G50" s="1228"/>
      <c r="H50" s="1229"/>
      <c r="I50" s="358">
        <v>1900</v>
      </c>
      <c r="J50" s="359">
        <v>1992</v>
      </c>
      <c r="K50" s="359">
        <v>2116</v>
      </c>
      <c r="L50" s="359">
        <v>2377</v>
      </c>
      <c r="M50" s="360">
        <v>2493</v>
      </c>
    </row>
    <row r="51" spans="2:13" ht="27.75" customHeight="1" x14ac:dyDescent="0.15">
      <c r="B51" s="1222"/>
      <c r="C51" s="1223"/>
      <c r="D51" s="106"/>
      <c r="E51" s="1228" t="s">
        <v>42</v>
      </c>
      <c r="F51" s="1228"/>
      <c r="G51" s="1228"/>
      <c r="H51" s="1229"/>
      <c r="I51" s="358">
        <v>139</v>
      </c>
      <c r="J51" s="359">
        <v>273</v>
      </c>
      <c r="K51" s="359">
        <v>189</v>
      </c>
      <c r="L51" s="359">
        <v>185</v>
      </c>
      <c r="M51" s="360">
        <v>133</v>
      </c>
    </row>
    <row r="52" spans="2:13" ht="27.75" customHeight="1" x14ac:dyDescent="0.15">
      <c r="B52" s="1224"/>
      <c r="C52" s="1225"/>
      <c r="D52" s="106"/>
      <c r="E52" s="1228" t="s">
        <v>43</v>
      </c>
      <c r="F52" s="1228"/>
      <c r="G52" s="1228"/>
      <c r="H52" s="1229"/>
      <c r="I52" s="358">
        <v>4573</v>
      </c>
      <c r="J52" s="359">
        <v>4836</v>
      </c>
      <c r="K52" s="359">
        <v>4742</v>
      </c>
      <c r="L52" s="359">
        <v>4609</v>
      </c>
      <c r="M52" s="360">
        <v>4633</v>
      </c>
    </row>
    <row r="53" spans="2:13" ht="27.75" customHeight="1" thickBot="1" x14ac:dyDescent="0.2">
      <c r="B53" s="1235" t="s">
        <v>19</v>
      </c>
      <c r="C53" s="1236"/>
      <c r="D53" s="110"/>
      <c r="E53" s="1237" t="s">
        <v>44</v>
      </c>
      <c r="F53" s="1237"/>
      <c r="G53" s="1237"/>
      <c r="H53" s="1238"/>
      <c r="I53" s="361">
        <v>1200</v>
      </c>
      <c r="J53" s="362">
        <v>726</v>
      </c>
      <c r="K53" s="362">
        <v>549</v>
      </c>
      <c r="L53" s="362">
        <v>308</v>
      </c>
      <c r="M53" s="363">
        <v>126</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hyjt0Mua6XnBTXFRv0vdnAl/EqSuSNo1D30mAyOemzlAayPQUuaDnNiue2EXMPdi+YH1/EYMjMJG7aAcIxFoQQ==" saltValue="jgn5INGbYQ1XNPlBSya0eg=="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529</v>
      </c>
      <c r="G54" s="119" t="s">
        <v>530</v>
      </c>
      <c r="H54" s="120" t="s">
        <v>531</v>
      </c>
    </row>
    <row r="55" spans="2:8" ht="52.5" customHeight="1" x14ac:dyDescent="0.15">
      <c r="B55" s="121"/>
      <c r="C55" s="1247" t="s">
        <v>46</v>
      </c>
      <c r="D55" s="1247"/>
      <c r="E55" s="1248"/>
      <c r="F55" s="122">
        <v>1062</v>
      </c>
      <c r="G55" s="122">
        <v>1184</v>
      </c>
      <c r="H55" s="123">
        <v>1209</v>
      </c>
    </row>
    <row r="56" spans="2:8" ht="52.5" customHeight="1" x14ac:dyDescent="0.15">
      <c r="B56" s="124"/>
      <c r="C56" s="1249" t="s">
        <v>47</v>
      </c>
      <c r="D56" s="1249"/>
      <c r="E56" s="1250"/>
      <c r="F56" s="125">
        <v>275</v>
      </c>
      <c r="G56" s="125">
        <v>275</v>
      </c>
      <c r="H56" s="126">
        <v>286</v>
      </c>
    </row>
    <row r="57" spans="2:8" ht="53.25" customHeight="1" x14ac:dyDescent="0.15">
      <c r="B57" s="124"/>
      <c r="C57" s="1251" t="s">
        <v>48</v>
      </c>
      <c r="D57" s="1251"/>
      <c r="E57" s="1252"/>
      <c r="F57" s="127">
        <v>711</v>
      </c>
      <c r="G57" s="127">
        <v>801</v>
      </c>
      <c r="H57" s="128">
        <v>840</v>
      </c>
    </row>
    <row r="58" spans="2:8" ht="45.75" customHeight="1" x14ac:dyDescent="0.15">
      <c r="B58" s="129"/>
      <c r="C58" s="1239" t="s">
        <v>562</v>
      </c>
      <c r="D58" s="1240"/>
      <c r="E58" s="1241"/>
      <c r="F58" s="130">
        <v>459</v>
      </c>
      <c r="G58" s="130">
        <v>554</v>
      </c>
      <c r="H58" s="131">
        <v>619</v>
      </c>
    </row>
    <row r="59" spans="2:8" ht="45.75" customHeight="1" x14ac:dyDescent="0.15">
      <c r="B59" s="129"/>
      <c r="C59" s="1239" t="s">
        <v>563</v>
      </c>
      <c r="D59" s="1240"/>
      <c r="E59" s="1241"/>
      <c r="F59" s="130">
        <v>57</v>
      </c>
      <c r="G59" s="130">
        <v>68</v>
      </c>
      <c r="H59" s="131">
        <v>49</v>
      </c>
    </row>
    <row r="60" spans="2:8" ht="45.75" customHeight="1" x14ac:dyDescent="0.15">
      <c r="B60" s="129"/>
      <c r="C60" s="1239" t="s">
        <v>564</v>
      </c>
      <c r="D60" s="1240"/>
      <c r="E60" s="1241"/>
      <c r="F60" s="130">
        <v>31</v>
      </c>
      <c r="G60" s="130">
        <v>31</v>
      </c>
      <c r="H60" s="131">
        <v>31</v>
      </c>
    </row>
    <row r="61" spans="2:8" ht="45.75" customHeight="1" x14ac:dyDescent="0.15">
      <c r="B61" s="129"/>
      <c r="C61" s="1239" t="s">
        <v>565</v>
      </c>
      <c r="D61" s="1240"/>
      <c r="E61" s="1241"/>
      <c r="F61" s="130">
        <v>37</v>
      </c>
      <c r="G61" s="130">
        <v>37</v>
      </c>
      <c r="H61" s="131">
        <v>29</v>
      </c>
    </row>
    <row r="62" spans="2:8" ht="45.75" customHeight="1" thickBot="1" x14ac:dyDescent="0.2">
      <c r="B62" s="132"/>
      <c r="C62" s="1242" t="s">
        <v>566</v>
      </c>
      <c r="D62" s="1243"/>
      <c r="E62" s="1244"/>
      <c r="F62" s="133">
        <v>29</v>
      </c>
      <c r="G62" s="133">
        <v>29</v>
      </c>
      <c r="H62" s="134">
        <v>29</v>
      </c>
    </row>
    <row r="63" spans="2:8" ht="52.5" customHeight="1" thickBot="1" x14ac:dyDescent="0.2">
      <c r="B63" s="135"/>
      <c r="C63" s="1245" t="s">
        <v>49</v>
      </c>
      <c r="D63" s="1245"/>
      <c r="E63" s="1246"/>
      <c r="F63" s="136">
        <v>2048</v>
      </c>
      <c r="G63" s="136">
        <v>2260</v>
      </c>
      <c r="H63" s="137">
        <v>2335</v>
      </c>
    </row>
    <row r="64" spans="2:8" x14ac:dyDescent="0.15"/>
  </sheetData>
  <sheetProtection algorithmName="SHA-512" hashValue="u/wn4FaGS4hcyH0RyiUvTeV0Xt81hc8EcBMPinulSD8kaihIQ8nN7g0hepDXwcAn05O4aNyjWwwIQSW4+5bWzg==" saltValue="GcpCTmFleNejAmwLFf+55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366" customWidth="1"/>
    <col min="2" max="107" width="2.5" style="366" customWidth="1"/>
    <col min="108" max="108" width="6.125" style="373" customWidth="1"/>
    <col min="109" max="109" width="5.875" style="372" customWidth="1"/>
    <col min="110" max="16384" width="8.625" style="366" hidden="1"/>
  </cols>
  <sheetData>
    <row r="1" spans="1:109" ht="42.75" customHeight="1" x14ac:dyDescent="0.15">
      <c r="A1" s="364"/>
      <c r="B1" s="365"/>
      <c r="DD1" s="366"/>
      <c r="DE1" s="366"/>
    </row>
    <row r="2" spans="1:109" ht="25.5" customHeight="1" x14ac:dyDescent="0.15">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15">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59" customFormat="1" x14ac:dyDescent="0.15">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59" customFormat="1" x14ac:dyDescent="0.15">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59" customFormat="1" x14ac:dyDescent="0.15">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59" customFormat="1" x14ac:dyDescent="0.15">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59" customFormat="1" x14ac:dyDescent="0.15">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59" customFormat="1" x14ac:dyDescent="0.15">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59" customFormat="1" x14ac:dyDescent="0.15">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59" customFormat="1" x14ac:dyDescent="0.15">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59" customFormat="1" x14ac:dyDescent="0.1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59" customFormat="1" x14ac:dyDescent="0.15">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59" customFormat="1" x14ac:dyDescent="0.15">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59" customFormat="1" x14ac:dyDescent="0.15">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59" customFormat="1" x14ac:dyDescent="0.15">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59" customFormat="1" x14ac:dyDescent="0.15">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59" customFormat="1" x14ac:dyDescent="0.15">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x14ac:dyDescent="0.15">
      <c r="DD19" s="366"/>
      <c r="DE19" s="366"/>
    </row>
    <row r="20" spans="1:109" x14ac:dyDescent="0.15">
      <c r="DD20" s="366"/>
      <c r="DE20" s="366"/>
    </row>
    <row r="21" spans="1:109" ht="17.25" customHeight="1" x14ac:dyDescent="0.15">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15">
      <c r="B22" s="372"/>
    </row>
    <row r="23" spans="1:109" x14ac:dyDescent="0.15">
      <c r="B23" s="372"/>
    </row>
    <row r="24" spans="1:109" x14ac:dyDescent="0.15">
      <c r="B24" s="372"/>
    </row>
    <row r="25" spans="1:109" x14ac:dyDescent="0.15">
      <c r="B25" s="372"/>
    </row>
    <row r="26" spans="1:109" x14ac:dyDescent="0.15">
      <c r="B26" s="372"/>
    </row>
    <row r="27" spans="1:109" x14ac:dyDescent="0.15">
      <c r="B27" s="372"/>
    </row>
    <row r="28" spans="1:109" x14ac:dyDescent="0.15">
      <c r="B28" s="372"/>
    </row>
    <row r="29" spans="1:109" x14ac:dyDescent="0.15">
      <c r="B29" s="372"/>
    </row>
    <row r="30" spans="1:109" x14ac:dyDescent="0.15">
      <c r="B30" s="372"/>
    </row>
    <row r="31" spans="1:109" x14ac:dyDescent="0.15">
      <c r="B31" s="372"/>
    </row>
    <row r="32" spans="1:109" x14ac:dyDescent="0.15">
      <c r="B32" s="372"/>
    </row>
    <row r="33" spans="2:109" x14ac:dyDescent="0.15">
      <c r="B33" s="372"/>
    </row>
    <row r="34" spans="2:109" x14ac:dyDescent="0.15">
      <c r="B34" s="372"/>
    </row>
    <row r="35" spans="2:109" x14ac:dyDescent="0.15">
      <c r="B35" s="372"/>
    </row>
    <row r="36" spans="2:109" x14ac:dyDescent="0.15">
      <c r="B36" s="372"/>
    </row>
    <row r="37" spans="2:109" x14ac:dyDescent="0.15">
      <c r="B37" s="372"/>
    </row>
    <row r="38" spans="2:109" x14ac:dyDescent="0.15">
      <c r="B38" s="372"/>
    </row>
    <row r="39" spans="2:109" x14ac:dyDescent="0.15">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x14ac:dyDescent="0.15">
      <c r="B40" s="377"/>
      <c r="DD40" s="377"/>
      <c r="DE40" s="366"/>
    </row>
    <row r="41" spans="2:109" ht="17.25" x14ac:dyDescent="0.15">
      <c r="B41" s="378" t="s">
        <v>567</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x14ac:dyDescent="0.15">
      <c r="B42" s="372"/>
      <c r="G42" s="379"/>
      <c r="I42" s="380"/>
      <c r="J42" s="380"/>
      <c r="K42" s="380"/>
      <c r="AM42" s="379"/>
      <c r="AN42" s="379" t="s">
        <v>568</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15">
      <c r="B43" s="372"/>
      <c r="AN43" s="1253" t="s">
        <v>569</v>
      </c>
      <c r="AO43" s="1254"/>
      <c r="AP43" s="1254"/>
      <c r="AQ43" s="1254"/>
      <c r="AR43" s="1254"/>
      <c r="AS43" s="1254"/>
      <c r="AT43" s="1254"/>
      <c r="AU43" s="1254"/>
      <c r="AV43" s="1254"/>
      <c r="AW43" s="1254"/>
      <c r="AX43" s="1254"/>
      <c r="AY43" s="1254"/>
      <c r="AZ43" s="1254"/>
      <c r="BA43" s="1254"/>
      <c r="BB43" s="1254"/>
      <c r="BC43" s="1254"/>
      <c r="BD43" s="1254"/>
      <c r="BE43" s="1254"/>
      <c r="BF43" s="1254"/>
      <c r="BG43" s="1254"/>
      <c r="BH43" s="1254"/>
      <c r="BI43" s="1254"/>
      <c r="BJ43" s="1254"/>
      <c r="BK43" s="1254"/>
      <c r="BL43" s="1254"/>
      <c r="BM43" s="1254"/>
      <c r="BN43" s="1254"/>
      <c r="BO43" s="1254"/>
      <c r="BP43" s="1254"/>
      <c r="BQ43" s="1254"/>
      <c r="BR43" s="1254"/>
      <c r="BS43" s="1254"/>
      <c r="BT43" s="1254"/>
      <c r="BU43" s="1254"/>
      <c r="BV43" s="1254"/>
      <c r="BW43" s="1254"/>
      <c r="BX43" s="1254"/>
      <c r="BY43" s="1254"/>
      <c r="BZ43" s="1254"/>
      <c r="CA43" s="1254"/>
      <c r="CB43" s="1254"/>
      <c r="CC43" s="1254"/>
      <c r="CD43" s="1254"/>
      <c r="CE43" s="1254"/>
      <c r="CF43" s="1254"/>
      <c r="CG43" s="1254"/>
      <c r="CH43" s="1254"/>
      <c r="CI43" s="1254"/>
      <c r="CJ43" s="1254"/>
      <c r="CK43" s="1254"/>
      <c r="CL43" s="1254"/>
      <c r="CM43" s="1254"/>
      <c r="CN43" s="1254"/>
      <c r="CO43" s="1254"/>
      <c r="CP43" s="1254"/>
      <c r="CQ43" s="1254"/>
      <c r="CR43" s="1254"/>
      <c r="CS43" s="1254"/>
      <c r="CT43" s="1254"/>
      <c r="CU43" s="1254"/>
      <c r="CV43" s="1254"/>
      <c r="CW43" s="1254"/>
      <c r="CX43" s="1254"/>
      <c r="CY43" s="1254"/>
      <c r="CZ43" s="1254"/>
      <c r="DA43" s="1254"/>
      <c r="DB43" s="1254"/>
      <c r="DC43" s="1255"/>
    </row>
    <row r="44" spans="2:109" x14ac:dyDescent="0.15">
      <c r="B44" s="372"/>
      <c r="AN44" s="1256"/>
      <c r="AO44" s="1257"/>
      <c r="AP44" s="1257"/>
      <c r="AQ44" s="1257"/>
      <c r="AR44" s="1257"/>
      <c r="AS44" s="1257"/>
      <c r="AT44" s="1257"/>
      <c r="AU44" s="1257"/>
      <c r="AV44" s="1257"/>
      <c r="AW44" s="1257"/>
      <c r="AX44" s="1257"/>
      <c r="AY44" s="1257"/>
      <c r="AZ44" s="1257"/>
      <c r="BA44" s="1257"/>
      <c r="BB44" s="1257"/>
      <c r="BC44" s="1257"/>
      <c r="BD44" s="1257"/>
      <c r="BE44" s="1257"/>
      <c r="BF44" s="1257"/>
      <c r="BG44" s="1257"/>
      <c r="BH44" s="1257"/>
      <c r="BI44" s="1257"/>
      <c r="BJ44" s="1257"/>
      <c r="BK44" s="1257"/>
      <c r="BL44" s="1257"/>
      <c r="BM44" s="1257"/>
      <c r="BN44" s="1257"/>
      <c r="BO44" s="1257"/>
      <c r="BP44" s="1257"/>
      <c r="BQ44" s="1257"/>
      <c r="BR44" s="1257"/>
      <c r="BS44" s="1257"/>
      <c r="BT44" s="1257"/>
      <c r="BU44" s="1257"/>
      <c r="BV44" s="1257"/>
      <c r="BW44" s="1257"/>
      <c r="BX44" s="1257"/>
      <c r="BY44" s="1257"/>
      <c r="BZ44" s="1257"/>
      <c r="CA44" s="1257"/>
      <c r="CB44" s="1257"/>
      <c r="CC44" s="1257"/>
      <c r="CD44" s="1257"/>
      <c r="CE44" s="1257"/>
      <c r="CF44" s="1257"/>
      <c r="CG44" s="1257"/>
      <c r="CH44" s="1257"/>
      <c r="CI44" s="1257"/>
      <c r="CJ44" s="1257"/>
      <c r="CK44" s="1257"/>
      <c r="CL44" s="1257"/>
      <c r="CM44" s="1257"/>
      <c r="CN44" s="1257"/>
      <c r="CO44" s="1257"/>
      <c r="CP44" s="1257"/>
      <c r="CQ44" s="1257"/>
      <c r="CR44" s="1257"/>
      <c r="CS44" s="1257"/>
      <c r="CT44" s="1257"/>
      <c r="CU44" s="1257"/>
      <c r="CV44" s="1257"/>
      <c r="CW44" s="1257"/>
      <c r="CX44" s="1257"/>
      <c r="CY44" s="1257"/>
      <c r="CZ44" s="1257"/>
      <c r="DA44" s="1257"/>
      <c r="DB44" s="1257"/>
      <c r="DC44" s="1258"/>
    </row>
    <row r="45" spans="2:109" x14ac:dyDescent="0.15">
      <c r="B45" s="372"/>
      <c r="AN45" s="1256"/>
      <c r="AO45" s="1257"/>
      <c r="AP45" s="1257"/>
      <c r="AQ45" s="1257"/>
      <c r="AR45" s="1257"/>
      <c r="AS45" s="1257"/>
      <c r="AT45" s="1257"/>
      <c r="AU45" s="1257"/>
      <c r="AV45" s="1257"/>
      <c r="AW45" s="1257"/>
      <c r="AX45" s="1257"/>
      <c r="AY45" s="1257"/>
      <c r="AZ45" s="1257"/>
      <c r="BA45" s="1257"/>
      <c r="BB45" s="1257"/>
      <c r="BC45" s="1257"/>
      <c r="BD45" s="1257"/>
      <c r="BE45" s="1257"/>
      <c r="BF45" s="1257"/>
      <c r="BG45" s="1257"/>
      <c r="BH45" s="1257"/>
      <c r="BI45" s="1257"/>
      <c r="BJ45" s="1257"/>
      <c r="BK45" s="1257"/>
      <c r="BL45" s="1257"/>
      <c r="BM45" s="1257"/>
      <c r="BN45" s="1257"/>
      <c r="BO45" s="1257"/>
      <c r="BP45" s="1257"/>
      <c r="BQ45" s="1257"/>
      <c r="BR45" s="1257"/>
      <c r="BS45" s="1257"/>
      <c r="BT45" s="1257"/>
      <c r="BU45" s="1257"/>
      <c r="BV45" s="1257"/>
      <c r="BW45" s="1257"/>
      <c r="BX45" s="1257"/>
      <c r="BY45" s="1257"/>
      <c r="BZ45" s="1257"/>
      <c r="CA45" s="1257"/>
      <c r="CB45" s="1257"/>
      <c r="CC45" s="1257"/>
      <c r="CD45" s="1257"/>
      <c r="CE45" s="1257"/>
      <c r="CF45" s="1257"/>
      <c r="CG45" s="1257"/>
      <c r="CH45" s="1257"/>
      <c r="CI45" s="1257"/>
      <c r="CJ45" s="1257"/>
      <c r="CK45" s="1257"/>
      <c r="CL45" s="1257"/>
      <c r="CM45" s="1257"/>
      <c r="CN45" s="1257"/>
      <c r="CO45" s="1257"/>
      <c r="CP45" s="1257"/>
      <c r="CQ45" s="1257"/>
      <c r="CR45" s="1257"/>
      <c r="CS45" s="1257"/>
      <c r="CT45" s="1257"/>
      <c r="CU45" s="1257"/>
      <c r="CV45" s="1257"/>
      <c r="CW45" s="1257"/>
      <c r="CX45" s="1257"/>
      <c r="CY45" s="1257"/>
      <c r="CZ45" s="1257"/>
      <c r="DA45" s="1257"/>
      <c r="DB45" s="1257"/>
      <c r="DC45" s="1258"/>
    </row>
    <row r="46" spans="2:109" x14ac:dyDescent="0.15">
      <c r="B46" s="372"/>
      <c r="AN46" s="1256"/>
      <c r="AO46" s="1257"/>
      <c r="AP46" s="1257"/>
      <c r="AQ46" s="1257"/>
      <c r="AR46" s="1257"/>
      <c r="AS46" s="1257"/>
      <c r="AT46" s="1257"/>
      <c r="AU46" s="1257"/>
      <c r="AV46" s="1257"/>
      <c r="AW46" s="1257"/>
      <c r="AX46" s="1257"/>
      <c r="AY46" s="1257"/>
      <c r="AZ46" s="1257"/>
      <c r="BA46" s="1257"/>
      <c r="BB46" s="1257"/>
      <c r="BC46" s="1257"/>
      <c r="BD46" s="1257"/>
      <c r="BE46" s="1257"/>
      <c r="BF46" s="1257"/>
      <c r="BG46" s="1257"/>
      <c r="BH46" s="1257"/>
      <c r="BI46" s="1257"/>
      <c r="BJ46" s="1257"/>
      <c r="BK46" s="1257"/>
      <c r="BL46" s="1257"/>
      <c r="BM46" s="1257"/>
      <c r="BN46" s="1257"/>
      <c r="BO46" s="1257"/>
      <c r="BP46" s="1257"/>
      <c r="BQ46" s="1257"/>
      <c r="BR46" s="1257"/>
      <c r="BS46" s="1257"/>
      <c r="BT46" s="1257"/>
      <c r="BU46" s="1257"/>
      <c r="BV46" s="1257"/>
      <c r="BW46" s="1257"/>
      <c r="BX46" s="1257"/>
      <c r="BY46" s="1257"/>
      <c r="BZ46" s="1257"/>
      <c r="CA46" s="1257"/>
      <c r="CB46" s="1257"/>
      <c r="CC46" s="1257"/>
      <c r="CD46" s="1257"/>
      <c r="CE46" s="1257"/>
      <c r="CF46" s="1257"/>
      <c r="CG46" s="1257"/>
      <c r="CH46" s="1257"/>
      <c r="CI46" s="1257"/>
      <c r="CJ46" s="1257"/>
      <c r="CK46" s="1257"/>
      <c r="CL46" s="1257"/>
      <c r="CM46" s="1257"/>
      <c r="CN46" s="1257"/>
      <c r="CO46" s="1257"/>
      <c r="CP46" s="1257"/>
      <c r="CQ46" s="1257"/>
      <c r="CR46" s="1257"/>
      <c r="CS46" s="1257"/>
      <c r="CT46" s="1257"/>
      <c r="CU46" s="1257"/>
      <c r="CV46" s="1257"/>
      <c r="CW46" s="1257"/>
      <c r="CX46" s="1257"/>
      <c r="CY46" s="1257"/>
      <c r="CZ46" s="1257"/>
      <c r="DA46" s="1257"/>
      <c r="DB46" s="1257"/>
      <c r="DC46" s="1258"/>
    </row>
    <row r="47" spans="2:109" x14ac:dyDescent="0.15">
      <c r="B47" s="372"/>
      <c r="AN47" s="1259"/>
      <c r="AO47" s="1260"/>
      <c r="AP47" s="1260"/>
      <c r="AQ47" s="1260"/>
      <c r="AR47" s="1260"/>
      <c r="AS47" s="1260"/>
      <c r="AT47" s="1260"/>
      <c r="AU47" s="1260"/>
      <c r="AV47" s="1260"/>
      <c r="AW47" s="1260"/>
      <c r="AX47" s="1260"/>
      <c r="AY47" s="1260"/>
      <c r="AZ47" s="1260"/>
      <c r="BA47" s="1260"/>
      <c r="BB47" s="1260"/>
      <c r="BC47" s="1260"/>
      <c r="BD47" s="1260"/>
      <c r="BE47" s="1260"/>
      <c r="BF47" s="1260"/>
      <c r="BG47" s="1260"/>
      <c r="BH47" s="1260"/>
      <c r="BI47" s="1260"/>
      <c r="BJ47" s="1260"/>
      <c r="BK47" s="1260"/>
      <c r="BL47" s="1260"/>
      <c r="BM47" s="1260"/>
      <c r="BN47" s="1260"/>
      <c r="BO47" s="1260"/>
      <c r="BP47" s="1260"/>
      <c r="BQ47" s="1260"/>
      <c r="BR47" s="1260"/>
      <c r="BS47" s="1260"/>
      <c r="BT47" s="1260"/>
      <c r="BU47" s="1260"/>
      <c r="BV47" s="1260"/>
      <c r="BW47" s="1260"/>
      <c r="BX47" s="1260"/>
      <c r="BY47" s="1260"/>
      <c r="BZ47" s="1260"/>
      <c r="CA47" s="1260"/>
      <c r="CB47" s="1260"/>
      <c r="CC47" s="1260"/>
      <c r="CD47" s="1260"/>
      <c r="CE47" s="1260"/>
      <c r="CF47" s="1260"/>
      <c r="CG47" s="1260"/>
      <c r="CH47" s="1260"/>
      <c r="CI47" s="1260"/>
      <c r="CJ47" s="1260"/>
      <c r="CK47" s="1260"/>
      <c r="CL47" s="1260"/>
      <c r="CM47" s="1260"/>
      <c r="CN47" s="1260"/>
      <c r="CO47" s="1260"/>
      <c r="CP47" s="1260"/>
      <c r="CQ47" s="1260"/>
      <c r="CR47" s="1260"/>
      <c r="CS47" s="1260"/>
      <c r="CT47" s="1260"/>
      <c r="CU47" s="1260"/>
      <c r="CV47" s="1260"/>
      <c r="CW47" s="1260"/>
      <c r="CX47" s="1260"/>
      <c r="CY47" s="1260"/>
      <c r="CZ47" s="1260"/>
      <c r="DA47" s="1260"/>
      <c r="DB47" s="1260"/>
      <c r="DC47" s="1261"/>
    </row>
    <row r="48" spans="2:109" x14ac:dyDescent="0.15">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x14ac:dyDescent="0.15">
      <c r="B49" s="372"/>
      <c r="AN49" s="366" t="s">
        <v>570</v>
      </c>
    </row>
    <row r="50" spans="1:109" x14ac:dyDescent="0.15">
      <c r="B50" s="372"/>
      <c r="G50" s="1262"/>
      <c r="H50" s="1262"/>
      <c r="I50" s="1262"/>
      <c r="J50" s="1262"/>
      <c r="K50" s="382"/>
      <c r="L50" s="382"/>
      <c r="M50" s="383"/>
      <c r="N50" s="383"/>
      <c r="AN50" s="1263"/>
      <c r="AO50" s="1264"/>
      <c r="AP50" s="1264"/>
      <c r="AQ50" s="1264"/>
      <c r="AR50" s="1264"/>
      <c r="AS50" s="1264"/>
      <c r="AT50" s="1264"/>
      <c r="AU50" s="1264"/>
      <c r="AV50" s="1264"/>
      <c r="AW50" s="1264"/>
      <c r="AX50" s="1264"/>
      <c r="AY50" s="1264"/>
      <c r="AZ50" s="1264"/>
      <c r="BA50" s="1264"/>
      <c r="BB50" s="1264"/>
      <c r="BC50" s="1264"/>
      <c r="BD50" s="1264"/>
      <c r="BE50" s="1264"/>
      <c r="BF50" s="1264"/>
      <c r="BG50" s="1264"/>
      <c r="BH50" s="1264"/>
      <c r="BI50" s="1264"/>
      <c r="BJ50" s="1264"/>
      <c r="BK50" s="1264"/>
      <c r="BL50" s="1264"/>
      <c r="BM50" s="1264"/>
      <c r="BN50" s="1264"/>
      <c r="BO50" s="1265"/>
      <c r="BP50" s="1266" t="s">
        <v>527</v>
      </c>
      <c r="BQ50" s="1266"/>
      <c r="BR50" s="1266"/>
      <c r="BS50" s="1266"/>
      <c r="BT50" s="1266"/>
      <c r="BU50" s="1266"/>
      <c r="BV50" s="1266"/>
      <c r="BW50" s="1266"/>
      <c r="BX50" s="1266" t="s">
        <v>528</v>
      </c>
      <c r="BY50" s="1266"/>
      <c r="BZ50" s="1266"/>
      <c r="CA50" s="1266"/>
      <c r="CB50" s="1266"/>
      <c r="CC50" s="1266"/>
      <c r="CD50" s="1266"/>
      <c r="CE50" s="1266"/>
      <c r="CF50" s="1266" t="s">
        <v>529</v>
      </c>
      <c r="CG50" s="1266"/>
      <c r="CH50" s="1266"/>
      <c r="CI50" s="1266"/>
      <c r="CJ50" s="1266"/>
      <c r="CK50" s="1266"/>
      <c r="CL50" s="1266"/>
      <c r="CM50" s="1266"/>
      <c r="CN50" s="1266" t="s">
        <v>530</v>
      </c>
      <c r="CO50" s="1266"/>
      <c r="CP50" s="1266"/>
      <c r="CQ50" s="1266"/>
      <c r="CR50" s="1266"/>
      <c r="CS50" s="1266"/>
      <c r="CT50" s="1266"/>
      <c r="CU50" s="1266"/>
      <c r="CV50" s="1266" t="s">
        <v>531</v>
      </c>
      <c r="CW50" s="1266"/>
      <c r="CX50" s="1266"/>
      <c r="CY50" s="1266"/>
      <c r="CZ50" s="1266"/>
      <c r="DA50" s="1266"/>
      <c r="DB50" s="1266"/>
      <c r="DC50" s="1266"/>
    </row>
    <row r="51" spans="1:109" ht="13.5" customHeight="1" x14ac:dyDescent="0.15">
      <c r="B51" s="372"/>
      <c r="G51" s="1272"/>
      <c r="H51" s="1272"/>
      <c r="I51" s="1270"/>
      <c r="J51" s="1270"/>
      <c r="K51" s="1268"/>
      <c r="L51" s="1268"/>
      <c r="M51" s="1268"/>
      <c r="N51" s="1268"/>
      <c r="AM51" s="381"/>
      <c r="AN51" s="1269" t="s">
        <v>571</v>
      </c>
      <c r="AO51" s="1269"/>
      <c r="AP51" s="1269"/>
      <c r="AQ51" s="1269"/>
      <c r="AR51" s="1269"/>
      <c r="AS51" s="1269"/>
      <c r="AT51" s="1269"/>
      <c r="AU51" s="1269"/>
      <c r="AV51" s="1269"/>
      <c r="AW51" s="1269"/>
      <c r="AX51" s="1269"/>
      <c r="AY51" s="1269"/>
      <c r="AZ51" s="1269"/>
      <c r="BA51" s="1269"/>
      <c r="BB51" s="1269" t="s">
        <v>572</v>
      </c>
      <c r="BC51" s="1269"/>
      <c r="BD51" s="1269"/>
      <c r="BE51" s="1269"/>
      <c r="BF51" s="1269"/>
      <c r="BG51" s="1269"/>
      <c r="BH51" s="1269"/>
      <c r="BI51" s="1269"/>
      <c r="BJ51" s="1269"/>
      <c r="BK51" s="1269"/>
      <c r="BL51" s="1269"/>
      <c r="BM51" s="1269"/>
      <c r="BN51" s="1269"/>
      <c r="BO51" s="1269"/>
      <c r="BP51" s="1267">
        <v>55</v>
      </c>
      <c r="BQ51" s="1267"/>
      <c r="BR51" s="1267"/>
      <c r="BS51" s="1267"/>
      <c r="BT51" s="1267"/>
      <c r="BU51" s="1267"/>
      <c r="BV51" s="1267"/>
      <c r="BW51" s="1267"/>
      <c r="BX51" s="1267">
        <v>31.6</v>
      </c>
      <c r="BY51" s="1267"/>
      <c r="BZ51" s="1267"/>
      <c r="CA51" s="1267"/>
      <c r="CB51" s="1267"/>
      <c r="CC51" s="1267"/>
      <c r="CD51" s="1267"/>
      <c r="CE51" s="1267"/>
      <c r="CF51" s="1267">
        <v>21.6</v>
      </c>
      <c r="CG51" s="1267"/>
      <c r="CH51" s="1267"/>
      <c r="CI51" s="1267"/>
      <c r="CJ51" s="1267"/>
      <c r="CK51" s="1267"/>
      <c r="CL51" s="1267"/>
      <c r="CM51" s="1267"/>
      <c r="CN51" s="1267">
        <v>12.5</v>
      </c>
      <c r="CO51" s="1267"/>
      <c r="CP51" s="1267"/>
      <c r="CQ51" s="1267"/>
      <c r="CR51" s="1267"/>
      <c r="CS51" s="1267"/>
      <c r="CT51" s="1267"/>
      <c r="CU51" s="1267"/>
      <c r="CV51" s="1267">
        <v>5.0999999999999996</v>
      </c>
      <c r="CW51" s="1267"/>
      <c r="CX51" s="1267"/>
      <c r="CY51" s="1267"/>
      <c r="CZ51" s="1267"/>
      <c r="DA51" s="1267"/>
      <c r="DB51" s="1267"/>
      <c r="DC51" s="1267"/>
    </row>
    <row r="52" spans="1:109" x14ac:dyDescent="0.15">
      <c r="B52" s="372"/>
      <c r="G52" s="1272"/>
      <c r="H52" s="1272"/>
      <c r="I52" s="1270"/>
      <c r="J52" s="1270"/>
      <c r="K52" s="1268"/>
      <c r="L52" s="1268"/>
      <c r="M52" s="1268"/>
      <c r="N52" s="1268"/>
      <c r="AM52" s="381"/>
      <c r="AN52" s="1269"/>
      <c r="AO52" s="1269"/>
      <c r="AP52" s="1269"/>
      <c r="AQ52" s="1269"/>
      <c r="AR52" s="1269"/>
      <c r="AS52" s="1269"/>
      <c r="AT52" s="1269"/>
      <c r="AU52" s="1269"/>
      <c r="AV52" s="1269"/>
      <c r="AW52" s="1269"/>
      <c r="AX52" s="1269"/>
      <c r="AY52" s="1269"/>
      <c r="AZ52" s="1269"/>
      <c r="BA52" s="1269"/>
      <c r="BB52" s="1269"/>
      <c r="BC52" s="1269"/>
      <c r="BD52" s="1269"/>
      <c r="BE52" s="1269"/>
      <c r="BF52" s="1269"/>
      <c r="BG52" s="1269"/>
      <c r="BH52" s="1269"/>
      <c r="BI52" s="1269"/>
      <c r="BJ52" s="1269"/>
      <c r="BK52" s="1269"/>
      <c r="BL52" s="1269"/>
      <c r="BM52" s="1269"/>
      <c r="BN52" s="1269"/>
      <c r="BO52" s="1269"/>
      <c r="BP52" s="1267"/>
      <c r="BQ52" s="1267"/>
      <c r="BR52" s="1267"/>
      <c r="BS52" s="1267"/>
      <c r="BT52" s="1267"/>
      <c r="BU52" s="1267"/>
      <c r="BV52" s="1267"/>
      <c r="BW52" s="1267"/>
      <c r="BX52" s="1267"/>
      <c r="BY52" s="1267"/>
      <c r="BZ52" s="1267"/>
      <c r="CA52" s="1267"/>
      <c r="CB52" s="1267"/>
      <c r="CC52" s="1267"/>
      <c r="CD52" s="1267"/>
      <c r="CE52" s="1267"/>
      <c r="CF52" s="1267"/>
      <c r="CG52" s="1267"/>
      <c r="CH52" s="1267"/>
      <c r="CI52" s="1267"/>
      <c r="CJ52" s="1267"/>
      <c r="CK52" s="1267"/>
      <c r="CL52" s="1267"/>
      <c r="CM52" s="1267"/>
      <c r="CN52" s="1267"/>
      <c r="CO52" s="1267"/>
      <c r="CP52" s="1267"/>
      <c r="CQ52" s="1267"/>
      <c r="CR52" s="1267"/>
      <c r="CS52" s="1267"/>
      <c r="CT52" s="1267"/>
      <c r="CU52" s="1267"/>
      <c r="CV52" s="1267"/>
      <c r="CW52" s="1267"/>
      <c r="CX52" s="1267"/>
      <c r="CY52" s="1267"/>
      <c r="CZ52" s="1267"/>
      <c r="DA52" s="1267"/>
      <c r="DB52" s="1267"/>
      <c r="DC52" s="1267"/>
    </row>
    <row r="53" spans="1:109" x14ac:dyDescent="0.15">
      <c r="A53" s="380"/>
      <c r="B53" s="372"/>
      <c r="G53" s="1272"/>
      <c r="H53" s="1272"/>
      <c r="I53" s="1262"/>
      <c r="J53" s="1262"/>
      <c r="K53" s="1268"/>
      <c r="L53" s="1268"/>
      <c r="M53" s="1268"/>
      <c r="N53" s="1268"/>
      <c r="AM53" s="381"/>
      <c r="AN53" s="1269"/>
      <c r="AO53" s="1269"/>
      <c r="AP53" s="1269"/>
      <c r="AQ53" s="1269"/>
      <c r="AR53" s="1269"/>
      <c r="AS53" s="1269"/>
      <c r="AT53" s="1269"/>
      <c r="AU53" s="1269"/>
      <c r="AV53" s="1269"/>
      <c r="AW53" s="1269"/>
      <c r="AX53" s="1269"/>
      <c r="AY53" s="1269"/>
      <c r="AZ53" s="1269"/>
      <c r="BA53" s="1269"/>
      <c r="BB53" s="1269" t="s">
        <v>573</v>
      </c>
      <c r="BC53" s="1269"/>
      <c r="BD53" s="1269"/>
      <c r="BE53" s="1269"/>
      <c r="BF53" s="1269"/>
      <c r="BG53" s="1269"/>
      <c r="BH53" s="1269"/>
      <c r="BI53" s="1269"/>
      <c r="BJ53" s="1269"/>
      <c r="BK53" s="1269"/>
      <c r="BL53" s="1269"/>
      <c r="BM53" s="1269"/>
      <c r="BN53" s="1269"/>
      <c r="BO53" s="1269"/>
      <c r="BP53" s="1267">
        <v>59.2</v>
      </c>
      <c r="BQ53" s="1267"/>
      <c r="BR53" s="1267"/>
      <c r="BS53" s="1267"/>
      <c r="BT53" s="1267"/>
      <c r="BU53" s="1267"/>
      <c r="BV53" s="1267"/>
      <c r="BW53" s="1267"/>
      <c r="BX53" s="1267">
        <v>58.1</v>
      </c>
      <c r="BY53" s="1267"/>
      <c r="BZ53" s="1267"/>
      <c r="CA53" s="1267"/>
      <c r="CB53" s="1267"/>
      <c r="CC53" s="1267"/>
      <c r="CD53" s="1267"/>
      <c r="CE53" s="1267"/>
      <c r="CF53" s="1267">
        <v>58.4</v>
      </c>
      <c r="CG53" s="1267"/>
      <c r="CH53" s="1267"/>
      <c r="CI53" s="1267"/>
      <c r="CJ53" s="1267"/>
      <c r="CK53" s="1267"/>
      <c r="CL53" s="1267"/>
      <c r="CM53" s="1267"/>
      <c r="CN53" s="1267">
        <v>60</v>
      </c>
      <c r="CO53" s="1267"/>
      <c r="CP53" s="1267"/>
      <c r="CQ53" s="1267"/>
      <c r="CR53" s="1267"/>
      <c r="CS53" s="1267"/>
      <c r="CT53" s="1267"/>
      <c r="CU53" s="1267"/>
      <c r="CV53" s="1267">
        <v>61.4</v>
      </c>
      <c r="CW53" s="1267"/>
      <c r="CX53" s="1267"/>
      <c r="CY53" s="1267"/>
      <c r="CZ53" s="1267"/>
      <c r="DA53" s="1267"/>
      <c r="DB53" s="1267"/>
      <c r="DC53" s="1267"/>
    </row>
    <row r="54" spans="1:109" x14ac:dyDescent="0.15">
      <c r="A54" s="380"/>
      <c r="B54" s="372"/>
      <c r="G54" s="1272"/>
      <c r="H54" s="1272"/>
      <c r="I54" s="1262"/>
      <c r="J54" s="1262"/>
      <c r="K54" s="1268"/>
      <c r="L54" s="1268"/>
      <c r="M54" s="1268"/>
      <c r="N54" s="1268"/>
      <c r="AM54" s="381"/>
      <c r="AN54" s="1269"/>
      <c r="AO54" s="1269"/>
      <c r="AP54" s="1269"/>
      <c r="AQ54" s="1269"/>
      <c r="AR54" s="1269"/>
      <c r="AS54" s="1269"/>
      <c r="AT54" s="1269"/>
      <c r="AU54" s="1269"/>
      <c r="AV54" s="1269"/>
      <c r="AW54" s="1269"/>
      <c r="AX54" s="1269"/>
      <c r="AY54" s="1269"/>
      <c r="AZ54" s="1269"/>
      <c r="BA54" s="1269"/>
      <c r="BB54" s="1269"/>
      <c r="BC54" s="1269"/>
      <c r="BD54" s="1269"/>
      <c r="BE54" s="1269"/>
      <c r="BF54" s="1269"/>
      <c r="BG54" s="1269"/>
      <c r="BH54" s="1269"/>
      <c r="BI54" s="1269"/>
      <c r="BJ54" s="1269"/>
      <c r="BK54" s="1269"/>
      <c r="BL54" s="1269"/>
      <c r="BM54" s="1269"/>
      <c r="BN54" s="1269"/>
      <c r="BO54" s="1269"/>
      <c r="BP54" s="1267"/>
      <c r="BQ54" s="1267"/>
      <c r="BR54" s="1267"/>
      <c r="BS54" s="1267"/>
      <c r="BT54" s="1267"/>
      <c r="BU54" s="1267"/>
      <c r="BV54" s="1267"/>
      <c r="BW54" s="1267"/>
      <c r="BX54" s="1267"/>
      <c r="BY54" s="1267"/>
      <c r="BZ54" s="1267"/>
      <c r="CA54" s="1267"/>
      <c r="CB54" s="1267"/>
      <c r="CC54" s="1267"/>
      <c r="CD54" s="1267"/>
      <c r="CE54" s="1267"/>
      <c r="CF54" s="1267"/>
      <c r="CG54" s="1267"/>
      <c r="CH54" s="1267"/>
      <c r="CI54" s="1267"/>
      <c r="CJ54" s="1267"/>
      <c r="CK54" s="1267"/>
      <c r="CL54" s="1267"/>
      <c r="CM54" s="1267"/>
      <c r="CN54" s="1267"/>
      <c r="CO54" s="1267"/>
      <c r="CP54" s="1267"/>
      <c r="CQ54" s="1267"/>
      <c r="CR54" s="1267"/>
      <c r="CS54" s="1267"/>
      <c r="CT54" s="1267"/>
      <c r="CU54" s="1267"/>
      <c r="CV54" s="1267"/>
      <c r="CW54" s="1267"/>
      <c r="CX54" s="1267"/>
      <c r="CY54" s="1267"/>
      <c r="CZ54" s="1267"/>
      <c r="DA54" s="1267"/>
      <c r="DB54" s="1267"/>
      <c r="DC54" s="1267"/>
    </row>
    <row r="55" spans="1:109" x14ac:dyDescent="0.15">
      <c r="A55" s="380"/>
      <c r="B55" s="372"/>
      <c r="G55" s="1262"/>
      <c r="H55" s="1262"/>
      <c r="I55" s="1262"/>
      <c r="J55" s="1262"/>
      <c r="K55" s="1268"/>
      <c r="L55" s="1268"/>
      <c r="M55" s="1268"/>
      <c r="N55" s="1268"/>
      <c r="AN55" s="1266" t="s">
        <v>574</v>
      </c>
      <c r="AO55" s="1266"/>
      <c r="AP55" s="1266"/>
      <c r="AQ55" s="1266"/>
      <c r="AR55" s="1266"/>
      <c r="AS55" s="1266"/>
      <c r="AT55" s="1266"/>
      <c r="AU55" s="1266"/>
      <c r="AV55" s="1266"/>
      <c r="AW55" s="1266"/>
      <c r="AX55" s="1266"/>
      <c r="AY55" s="1266"/>
      <c r="AZ55" s="1266"/>
      <c r="BA55" s="1266"/>
      <c r="BB55" s="1269" t="s">
        <v>572</v>
      </c>
      <c r="BC55" s="1269"/>
      <c r="BD55" s="1269"/>
      <c r="BE55" s="1269"/>
      <c r="BF55" s="1269"/>
      <c r="BG55" s="1269"/>
      <c r="BH55" s="1269"/>
      <c r="BI55" s="1269"/>
      <c r="BJ55" s="1269"/>
      <c r="BK55" s="1269"/>
      <c r="BL55" s="1269"/>
      <c r="BM55" s="1269"/>
      <c r="BN55" s="1269"/>
      <c r="BO55" s="1269"/>
      <c r="BP55" s="1267">
        <v>0</v>
      </c>
      <c r="BQ55" s="1267"/>
      <c r="BR55" s="1267"/>
      <c r="BS55" s="1267"/>
      <c r="BT55" s="1267"/>
      <c r="BU55" s="1267"/>
      <c r="BV55" s="1267"/>
      <c r="BW55" s="1267"/>
      <c r="BX55" s="1267">
        <v>0</v>
      </c>
      <c r="BY55" s="1267"/>
      <c r="BZ55" s="1267"/>
      <c r="CA55" s="1267"/>
      <c r="CB55" s="1267"/>
      <c r="CC55" s="1267"/>
      <c r="CD55" s="1267"/>
      <c r="CE55" s="1267"/>
      <c r="CF55" s="1267">
        <v>0</v>
      </c>
      <c r="CG55" s="1267"/>
      <c r="CH55" s="1267"/>
      <c r="CI55" s="1267"/>
      <c r="CJ55" s="1267"/>
      <c r="CK55" s="1267"/>
      <c r="CL55" s="1267"/>
      <c r="CM55" s="1267"/>
      <c r="CN55" s="1267">
        <v>0</v>
      </c>
      <c r="CO55" s="1267"/>
      <c r="CP55" s="1267"/>
      <c r="CQ55" s="1267"/>
      <c r="CR55" s="1267"/>
      <c r="CS55" s="1267"/>
      <c r="CT55" s="1267"/>
      <c r="CU55" s="1267"/>
      <c r="CV55" s="1267">
        <v>0</v>
      </c>
      <c r="CW55" s="1267"/>
      <c r="CX55" s="1267"/>
      <c r="CY55" s="1267"/>
      <c r="CZ55" s="1267"/>
      <c r="DA55" s="1267"/>
      <c r="DB55" s="1267"/>
      <c r="DC55" s="1267"/>
    </row>
    <row r="56" spans="1:109" x14ac:dyDescent="0.15">
      <c r="A56" s="380"/>
      <c r="B56" s="372"/>
      <c r="G56" s="1262"/>
      <c r="H56" s="1262"/>
      <c r="I56" s="1262"/>
      <c r="J56" s="1262"/>
      <c r="K56" s="1268"/>
      <c r="L56" s="1268"/>
      <c r="M56" s="1268"/>
      <c r="N56" s="1268"/>
      <c r="AN56" s="1266"/>
      <c r="AO56" s="1266"/>
      <c r="AP56" s="1266"/>
      <c r="AQ56" s="1266"/>
      <c r="AR56" s="1266"/>
      <c r="AS56" s="1266"/>
      <c r="AT56" s="1266"/>
      <c r="AU56" s="1266"/>
      <c r="AV56" s="1266"/>
      <c r="AW56" s="1266"/>
      <c r="AX56" s="1266"/>
      <c r="AY56" s="1266"/>
      <c r="AZ56" s="1266"/>
      <c r="BA56" s="1266"/>
      <c r="BB56" s="1269"/>
      <c r="BC56" s="1269"/>
      <c r="BD56" s="1269"/>
      <c r="BE56" s="1269"/>
      <c r="BF56" s="1269"/>
      <c r="BG56" s="1269"/>
      <c r="BH56" s="1269"/>
      <c r="BI56" s="1269"/>
      <c r="BJ56" s="1269"/>
      <c r="BK56" s="1269"/>
      <c r="BL56" s="1269"/>
      <c r="BM56" s="1269"/>
      <c r="BN56" s="1269"/>
      <c r="BO56" s="1269"/>
      <c r="BP56" s="1267"/>
      <c r="BQ56" s="1267"/>
      <c r="BR56" s="1267"/>
      <c r="BS56" s="1267"/>
      <c r="BT56" s="1267"/>
      <c r="BU56" s="1267"/>
      <c r="BV56" s="1267"/>
      <c r="BW56" s="1267"/>
      <c r="BX56" s="1267"/>
      <c r="BY56" s="1267"/>
      <c r="BZ56" s="1267"/>
      <c r="CA56" s="1267"/>
      <c r="CB56" s="1267"/>
      <c r="CC56" s="1267"/>
      <c r="CD56" s="1267"/>
      <c r="CE56" s="1267"/>
      <c r="CF56" s="1267"/>
      <c r="CG56" s="1267"/>
      <c r="CH56" s="1267"/>
      <c r="CI56" s="1267"/>
      <c r="CJ56" s="1267"/>
      <c r="CK56" s="1267"/>
      <c r="CL56" s="1267"/>
      <c r="CM56" s="1267"/>
      <c r="CN56" s="1267"/>
      <c r="CO56" s="1267"/>
      <c r="CP56" s="1267"/>
      <c r="CQ56" s="1267"/>
      <c r="CR56" s="1267"/>
      <c r="CS56" s="1267"/>
      <c r="CT56" s="1267"/>
      <c r="CU56" s="1267"/>
      <c r="CV56" s="1267"/>
      <c r="CW56" s="1267"/>
      <c r="CX56" s="1267"/>
      <c r="CY56" s="1267"/>
      <c r="CZ56" s="1267"/>
      <c r="DA56" s="1267"/>
      <c r="DB56" s="1267"/>
      <c r="DC56" s="1267"/>
    </row>
    <row r="57" spans="1:109" s="380" customFormat="1" x14ac:dyDescent="0.15">
      <c r="B57" s="384"/>
      <c r="G57" s="1262"/>
      <c r="H57" s="1262"/>
      <c r="I57" s="1271"/>
      <c r="J57" s="1271"/>
      <c r="K57" s="1268"/>
      <c r="L57" s="1268"/>
      <c r="M57" s="1268"/>
      <c r="N57" s="1268"/>
      <c r="AM57" s="366"/>
      <c r="AN57" s="1266"/>
      <c r="AO57" s="1266"/>
      <c r="AP57" s="1266"/>
      <c r="AQ57" s="1266"/>
      <c r="AR57" s="1266"/>
      <c r="AS57" s="1266"/>
      <c r="AT57" s="1266"/>
      <c r="AU57" s="1266"/>
      <c r="AV57" s="1266"/>
      <c r="AW57" s="1266"/>
      <c r="AX57" s="1266"/>
      <c r="AY57" s="1266"/>
      <c r="AZ57" s="1266"/>
      <c r="BA57" s="1266"/>
      <c r="BB57" s="1269" t="s">
        <v>573</v>
      </c>
      <c r="BC57" s="1269"/>
      <c r="BD57" s="1269"/>
      <c r="BE57" s="1269"/>
      <c r="BF57" s="1269"/>
      <c r="BG57" s="1269"/>
      <c r="BH57" s="1269"/>
      <c r="BI57" s="1269"/>
      <c r="BJ57" s="1269"/>
      <c r="BK57" s="1269"/>
      <c r="BL57" s="1269"/>
      <c r="BM57" s="1269"/>
      <c r="BN57" s="1269"/>
      <c r="BO57" s="1269"/>
      <c r="BP57" s="1267">
        <v>61.6</v>
      </c>
      <c r="BQ57" s="1267"/>
      <c r="BR57" s="1267"/>
      <c r="BS57" s="1267"/>
      <c r="BT57" s="1267"/>
      <c r="BU57" s="1267"/>
      <c r="BV57" s="1267"/>
      <c r="BW57" s="1267"/>
      <c r="BX57" s="1267">
        <v>61</v>
      </c>
      <c r="BY57" s="1267"/>
      <c r="BZ57" s="1267"/>
      <c r="CA57" s="1267"/>
      <c r="CB57" s="1267"/>
      <c r="CC57" s="1267"/>
      <c r="CD57" s="1267"/>
      <c r="CE57" s="1267"/>
      <c r="CF57" s="1267">
        <v>62.2</v>
      </c>
      <c r="CG57" s="1267"/>
      <c r="CH57" s="1267"/>
      <c r="CI57" s="1267"/>
      <c r="CJ57" s="1267"/>
      <c r="CK57" s="1267"/>
      <c r="CL57" s="1267"/>
      <c r="CM57" s="1267"/>
      <c r="CN57" s="1267">
        <v>63.6</v>
      </c>
      <c r="CO57" s="1267"/>
      <c r="CP57" s="1267"/>
      <c r="CQ57" s="1267"/>
      <c r="CR57" s="1267"/>
      <c r="CS57" s="1267"/>
      <c r="CT57" s="1267"/>
      <c r="CU57" s="1267"/>
      <c r="CV57" s="1267">
        <v>65.900000000000006</v>
      </c>
      <c r="CW57" s="1267"/>
      <c r="CX57" s="1267"/>
      <c r="CY57" s="1267"/>
      <c r="CZ57" s="1267"/>
      <c r="DA57" s="1267"/>
      <c r="DB57" s="1267"/>
      <c r="DC57" s="1267"/>
      <c r="DD57" s="385"/>
      <c r="DE57" s="384"/>
    </row>
    <row r="58" spans="1:109" s="380" customFormat="1" x14ac:dyDescent="0.15">
      <c r="A58" s="366"/>
      <c r="B58" s="384"/>
      <c r="G58" s="1262"/>
      <c r="H58" s="1262"/>
      <c r="I58" s="1271"/>
      <c r="J58" s="1271"/>
      <c r="K58" s="1268"/>
      <c r="L58" s="1268"/>
      <c r="M58" s="1268"/>
      <c r="N58" s="1268"/>
      <c r="AM58" s="366"/>
      <c r="AN58" s="1266"/>
      <c r="AO58" s="1266"/>
      <c r="AP58" s="1266"/>
      <c r="AQ58" s="1266"/>
      <c r="AR58" s="1266"/>
      <c r="AS58" s="1266"/>
      <c r="AT58" s="1266"/>
      <c r="AU58" s="1266"/>
      <c r="AV58" s="1266"/>
      <c r="AW58" s="1266"/>
      <c r="AX58" s="1266"/>
      <c r="AY58" s="1266"/>
      <c r="AZ58" s="1266"/>
      <c r="BA58" s="1266"/>
      <c r="BB58" s="1269"/>
      <c r="BC58" s="1269"/>
      <c r="BD58" s="1269"/>
      <c r="BE58" s="1269"/>
      <c r="BF58" s="1269"/>
      <c r="BG58" s="1269"/>
      <c r="BH58" s="1269"/>
      <c r="BI58" s="1269"/>
      <c r="BJ58" s="1269"/>
      <c r="BK58" s="1269"/>
      <c r="BL58" s="1269"/>
      <c r="BM58" s="1269"/>
      <c r="BN58" s="1269"/>
      <c r="BO58" s="1269"/>
      <c r="BP58" s="1267"/>
      <c r="BQ58" s="1267"/>
      <c r="BR58" s="1267"/>
      <c r="BS58" s="1267"/>
      <c r="BT58" s="1267"/>
      <c r="BU58" s="1267"/>
      <c r="BV58" s="1267"/>
      <c r="BW58" s="1267"/>
      <c r="BX58" s="1267"/>
      <c r="BY58" s="1267"/>
      <c r="BZ58" s="1267"/>
      <c r="CA58" s="1267"/>
      <c r="CB58" s="1267"/>
      <c r="CC58" s="1267"/>
      <c r="CD58" s="1267"/>
      <c r="CE58" s="1267"/>
      <c r="CF58" s="1267"/>
      <c r="CG58" s="1267"/>
      <c r="CH58" s="1267"/>
      <c r="CI58" s="1267"/>
      <c r="CJ58" s="1267"/>
      <c r="CK58" s="1267"/>
      <c r="CL58" s="1267"/>
      <c r="CM58" s="1267"/>
      <c r="CN58" s="1267"/>
      <c r="CO58" s="1267"/>
      <c r="CP58" s="1267"/>
      <c r="CQ58" s="1267"/>
      <c r="CR58" s="1267"/>
      <c r="CS58" s="1267"/>
      <c r="CT58" s="1267"/>
      <c r="CU58" s="1267"/>
      <c r="CV58" s="1267"/>
      <c r="CW58" s="1267"/>
      <c r="CX58" s="1267"/>
      <c r="CY58" s="1267"/>
      <c r="CZ58" s="1267"/>
      <c r="DA58" s="1267"/>
      <c r="DB58" s="1267"/>
      <c r="DC58" s="1267"/>
      <c r="DD58" s="385"/>
      <c r="DE58" s="384"/>
    </row>
    <row r="59" spans="1:109" s="380" customFormat="1" x14ac:dyDescent="0.15">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x14ac:dyDescent="0.15">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x14ac:dyDescent="0.15">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x14ac:dyDescent="0.15">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7.25" x14ac:dyDescent="0.15">
      <c r="B63" s="391" t="s">
        <v>575</v>
      </c>
    </row>
    <row r="64" spans="1:109" x14ac:dyDescent="0.15">
      <c r="B64" s="372"/>
      <c r="G64" s="379"/>
      <c r="I64" s="392"/>
      <c r="J64" s="392"/>
      <c r="K64" s="392"/>
      <c r="L64" s="392"/>
      <c r="M64" s="392"/>
      <c r="N64" s="393"/>
      <c r="AM64" s="379"/>
      <c r="AN64" s="379" t="s">
        <v>568</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x14ac:dyDescent="0.15">
      <c r="B65" s="372"/>
      <c r="AN65" s="1253" t="s">
        <v>576</v>
      </c>
      <c r="AO65" s="1254"/>
      <c r="AP65" s="1254"/>
      <c r="AQ65" s="1254"/>
      <c r="AR65" s="1254"/>
      <c r="AS65" s="1254"/>
      <c r="AT65" s="1254"/>
      <c r="AU65" s="1254"/>
      <c r="AV65" s="1254"/>
      <c r="AW65" s="1254"/>
      <c r="AX65" s="1254"/>
      <c r="AY65" s="1254"/>
      <c r="AZ65" s="1254"/>
      <c r="BA65" s="1254"/>
      <c r="BB65" s="1254"/>
      <c r="BC65" s="1254"/>
      <c r="BD65" s="1254"/>
      <c r="BE65" s="1254"/>
      <c r="BF65" s="1254"/>
      <c r="BG65" s="1254"/>
      <c r="BH65" s="1254"/>
      <c r="BI65" s="1254"/>
      <c r="BJ65" s="1254"/>
      <c r="BK65" s="1254"/>
      <c r="BL65" s="1254"/>
      <c r="BM65" s="1254"/>
      <c r="BN65" s="1254"/>
      <c r="BO65" s="1254"/>
      <c r="BP65" s="1254"/>
      <c r="BQ65" s="1254"/>
      <c r="BR65" s="1254"/>
      <c r="BS65" s="1254"/>
      <c r="BT65" s="1254"/>
      <c r="BU65" s="1254"/>
      <c r="BV65" s="1254"/>
      <c r="BW65" s="1254"/>
      <c r="BX65" s="1254"/>
      <c r="BY65" s="1254"/>
      <c r="BZ65" s="1254"/>
      <c r="CA65" s="1254"/>
      <c r="CB65" s="1254"/>
      <c r="CC65" s="1254"/>
      <c r="CD65" s="1254"/>
      <c r="CE65" s="1254"/>
      <c r="CF65" s="1254"/>
      <c r="CG65" s="1254"/>
      <c r="CH65" s="1254"/>
      <c r="CI65" s="1254"/>
      <c r="CJ65" s="1254"/>
      <c r="CK65" s="1254"/>
      <c r="CL65" s="1254"/>
      <c r="CM65" s="1254"/>
      <c r="CN65" s="1254"/>
      <c r="CO65" s="1254"/>
      <c r="CP65" s="1254"/>
      <c r="CQ65" s="1254"/>
      <c r="CR65" s="1254"/>
      <c r="CS65" s="1254"/>
      <c r="CT65" s="1254"/>
      <c r="CU65" s="1254"/>
      <c r="CV65" s="1254"/>
      <c r="CW65" s="1254"/>
      <c r="CX65" s="1254"/>
      <c r="CY65" s="1254"/>
      <c r="CZ65" s="1254"/>
      <c r="DA65" s="1254"/>
      <c r="DB65" s="1254"/>
      <c r="DC65" s="1255"/>
    </row>
    <row r="66" spans="2:107" x14ac:dyDescent="0.15">
      <c r="B66" s="372"/>
      <c r="AN66" s="1256"/>
      <c r="AO66" s="1257"/>
      <c r="AP66" s="1257"/>
      <c r="AQ66" s="1257"/>
      <c r="AR66" s="1257"/>
      <c r="AS66" s="1257"/>
      <c r="AT66" s="1257"/>
      <c r="AU66" s="1257"/>
      <c r="AV66" s="1257"/>
      <c r="AW66" s="1257"/>
      <c r="AX66" s="1257"/>
      <c r="AY66" s="1257"/>
      <c r="AZ66" s="1257"/>
      <c r="BA66" s="1257"/>
      <c r="BB66" s="1257"/>
      <c r="BC66" s="1257"/>
      <c r="BD66" s="1257"/>
      <c r="BE66" s="1257"/>
      <c r="BF66" s="1257"/>
      <c r="BG66" s="1257"/>
      <c r="BH66" s="1257"/>
      <c r="BI66" s="1257"/>
      <c r="BJ66" s="1257"/>
      <c r="BK66" s="1257"/>
      <c r="BL66" s="1257"/>
      <c r="BM66" s="1257"/>
      <c r="BN66" s="1257"/>
      <c r="BO66" s="1257"/>
      <c r="BP66" s="1257"/>
      <c r="BQ66" s="1257"/>
      <c r="BR66" s="1257"/>
      <c r="BS66" s="1257"/>
      <c r="BT66" s="1257"/>
      <c r="BU66" s="1257"/>
      <c r="BV66" s="1257"/>
      <c r="BW66" s="1257"/>
      <c r="BX66" s="1257"/>
      <c r="BY66" s="1257"/>
      <c r="BZ66" s="1257"/>
      <c r="CA66" s="1257"/>
      <c r="CB66" s="1257"/>
      <c r="CC66" s="1257"/>
      <c r="CD66" s="1257"/>
      <c r="CE66" s="1257"/>
      <c r="CF66" s="1257"/>
      <c r="CG66" s="1257"/>
      <c r="CH66" s="1257"/>
      <c r="CI66" s="1257"/>
      <c r="CJ66" s="1257"/>
      <c r="CK66" s="1257"/>
      <c r="CL66" s="1257"/>
      <c r="CM66" s="1257"/>
      <c r="CN66" s="1257"/>
      <c r="CO66" s="1257"/>
      <c r="CP66" s="1257"/>
      <c r="CQ66" s="1257"/>
      <c r="CR66" s="1257"/>
      <c r="CS66" s="1257"/>
      <c r="CT66" s="1257"/>
      <c r="CU66" s="1257"/>
      <c r="CV66" s="1257"/>
      <c r="CW66" s="1257"/>
      <c r="CX66" s="1257"/>
      <c r="CY66" s="1257"/>
      <c r="CZ66" s="1257"/>
      <c r="DA66" s="1257"/>
      <c r="DB66" s="1257"/>
      <c r="DC66" s="1258"/>
    </row>
    <row r="67" spans="2:107" x14ac:dyDescent="0.15">
      <c r="B67" s="372"/>
      <c r="AN67" s="1256"/>
      <c r="AO67" s="1257"/>
      <c r="AP67" s="1257"/>
      <c r="AQ67" s="1257"/>
      <c r="AR67" s="1257"/>
      <c r="AS67" s="1257"/>
      <c r="AT67" s="1257"/>
      <c r="AU67" s="1257"/>
      <c r="AV67" s="1257"/>
      <c r="AW67" s="1257"/>
      <c r="AX67" s="1257"/>
      <c r="AY67" s="1257"/>
      <c r="AZ67" s="1257"/>
      <c r="BA67" s="1257"/>
      <c r="BB67" s="1257"/>
      <c r="BC67" s="1257"/>
      <c r="BD67" s="1257"/>
      <c r="BE67" s="1257"/>
      <c r="BF67" s="1257"/>
      <c r="BG67" s="1257"/>
      <c r="BH67" s="1257"/>
      <c r="BI67" s="1257"/>
      <c r="BJ67" s="1257"/>
      <c r="BK67" s="1257"/>
      <c r="BL67" s="1257"/>
      <c r="BM67" s="1257"/>
      <c r="BN67" s="1257"/>
      <c r="BO67" s="1257"/>
      <c r="BP67" s="1257"/>
      <c r="BQ67" s="1257"/>
      <c r="BR67" s="1257"/>
      <c r="BS67" s="1257"/>
      <c r="BT67" s="1257"/>
      <c r="BU67" s="1257"/>
      <c r="BV67" s="1257"/>
      <c r="BW67" s="1257"/>
      <c r="BX67" s="1257"/>
      <c r="BY67" s="1257"/>
      <c r="BZ67" s="1257"/>
      <c r="CA67" s="1257"/>
      <c r="CB67" s="1257"/>
      <c r="CC67" s="1257"/>
      <c r="CD67" s="1257"/>
      <c r="CE67" s="1257"/>
      <c r="CF67" s="1257"/>
      <c r="CG67" s="1257"/>
      <c r="CH67" s="1257"/>
      <c r="CI67" s="1257"/>
      <c r="CJ67" s="1257"/>
      <c r="CK67" s="1257"/>
      <c r="CL67" s="1257"/>
      <c r="CM67" s="1257"/>
      <c r="CN67" s="1257"/>
      <c r="CO67" s="1257"/>
      <c r="CP67" s="1257"/>
      <c r="CQ67" s="1257"/>
      <c r="CR67" s="1257"/>
      <c r="CS67" s="1257"/>
      <c r="CT67" s="1257"/>
      <c r="CU67" s="1257"/>
      <c r="CV67" s="1257"/>
      <c r="CW67" s="1257"/>
      <c r="CX67" s="1257"/>
      <c r="CY67" s="1257"/>
      <c r="CZ67" s="1257"/>
      <c r="DA67" s="1257"/>
      <c r="DB67" s="1257"/>
      <c r="DC67" s="1258"/>
    </row>
    <row r="68" spans="2:107" x14ac:dyDescent="0.15">
      <c r="B68" s="372"/>
      <c r="AN68" s="1256"/>
      <c r="AO68" s="1257"/>
      <c r="AP68" s="1257"/>
      <c r="AQ68" s="1257"/>
      <c r="AR68" s="1257"/>
      <c r="AS68" s="1257"/>
      <c r="AT68" s="1257"/>
      <c r="AU68" s="1257"/>
      <c r="AV68" s="1257"/>
      <c r="AW68" s="1257"/>
      <c r="AX68" s="1257"/>
      <c r="AY68" s="1257"/>
      <c r="AZ68" s="1257"/>
      <c r="BA68" s="1257"/>
      <c r="BB68" s="1257"/>
      <c r="BC68" s="1257"/>
      <c r="BD68" s="1257"/>
      <c r="BE68" s="1257"/>
      <c r="BF68" s="1257"/>
      <c r="BG68" s="1257"/>
      <c r="BH68" s="1257"/>
      <c r="BI68" s="1257"/>
      <c r="BJ68" s="1257"/>
      <c r="BK68" s="1257"/>
      <c r="BL68" s="1257"/>
      <c r="BM68" s="1257"/>
      <c r="BN68" s="1257"/>
      <c r="BO68" s="1257"/>
      <c r="BP68" s="1257"/>
      <c r="BQ68" s="1257"/>
      <c r="BR68" s="1257"/>
      <c r="BS68" s="1257"/>
      <c r="BT68" s="1257"/>
      <c r="BU68" s="1257"/>
      <c r="BV68" s="1257"/>
      <c r="BW68" s="1257"/>
      <c r="BX68" s="1257"/>
      <c r="BY68" s="1257"/>
      <c r="BZ68" s="1257"/>
      <c r="CA68" s="1257"/>
      <c r="CB68" s="1257"/>
      <c r="CC68" s="1257"/>
      <c r="CD68" s="1257"/>
      <c r="CE68" s="1257"/>
      <c r="CF68" s="1257"/>
      <c r="CG68" s="1257"/>
      <c r="CH68" s="1257"/>
      <c r="CI68" s="1257"/>
      <c r="CJ68" s="1257"/>
      <c r="CK68" s="1257"/>
      <c r="CL68" s="1257"/>
      <c r="CM68" s="1257"/>
      <c r="CN68" s="1257"/>
      <c r="CO68" s="1257"/>
      <c r="CP68" s="1257"/>
      <c r="CQ68" s="1257"/>
      <c r="CR68" s="1257"/>
      <c r="CS68" s="1257"/>
      <c r="CT68" s="1257"/>
      <c r="CU68" s="1257"/>
      <c r="CV68" s="1257"/>
      <c r="CW68" s="1257"/>
      <c r="CX68" s="1257"/>
      <c r="CY68" s="1257"/>
      <c r="CZ68" s="1257"/>
      <c r="DA68" s="1257"/>
      <c r="DB68" s="1257"/>
      <c r="DC68" s="1258"/>
    </row>
    <row r="69" spans="2:107" x14ac:dyDescent="0.15">
      <c r="B69" s="372"/>
      <c r="AN69" s="1259"/>
      <c r="AO69" s="1260"/>
      <c r="AP69" s="1260"/>
      <c r="AQ69" s="1260"/>
      <c r="AR69" s="1260"/>
      <c r="AS69" s="1260"/>
      <c r="AT69" s="1260"/>
      <c r="AU69" s="1260"/>
      <c r="AV69" s="1260"/>
      <c r="AW69" s="1260"/>
      <c r="AX69" s="1260"/>
      <c r="AY69" s="1260"/>
      <c r="AZ69" s="1260"/>
      <c r="BA69" s="1260"/>
      <c r="BB69" s="1260"/>
      <c r="BC69" s="1260"/>
      <c r="BD69" s="1260"/>
      <c r="BE69" s="1260"/>
      <c r="BF69" s="1260"/>
      <c r="BG69" s="1260"/>
      <c r="BH69" s="1260"/>
      <c r="BI69" s="1260"/>
      <c r="BJ69" s="1260"/>
      <c r="BK69" s="1260"/>
      <c r="BL69" s="1260"/>
      <c r="BM69" s="1260"/>
      <c r="BN69" s="1260"/>
      <c r="BO69" s="1260"/>
      <c r="BP69" s="1260"/>
      <c r="BQ69" s="1260"/>
      <c r="BR69" s="1260"/>
      <c r="BS69" s="1260"/>
      <c r="BT69" s="1260"/>
      <c r="BU69" s="1260"/>
      <c r="BV69" s="1260"/>
      <c r="BW69" s="1260"/>
      <c r="BX69" s="1260"/>
      <c r="BY69" s="1260"/>
      <c r="BZ69" s="1260"/>
      <c r="CA69" s="1260"/>
      <c r="CB69" s="1260"/>
      <c r="CC69" s="1260"/>
      <c r="CD69" s="1260"/>
      <c r="CE69" s="1260"/>
      <c r="CF69" s="1260"/>
      <c r="CG69" s="1260"/>
      <c r="CH69" s="1260"/>
      <c r="CI69" s="1260"/>
      <c r="CJ69" s="1260"/>
      <c r="CK69" s="1260"/>
      <c r="CL69" s="1260"/>
      <c r="CM69" s="1260"/>
      <c r="CN69" s="1260"/>
      <c r="CO69" s="1260"/>
      <c r="CP69" s="1260"/>
      <c r="CQ69" s="1260"/>
      <c r="CR69" s="1260"/>
      <c r="CS69" s="1260"/>
      <c r="CT69" s="1260"/>
      <c r="CU69" s="1260"/>
      <c r="CV69" s="1260"/>
      <c r="CW69" s="1260"/>
      <c r="CX69" s="1260"/>
      <c r="CY69" s="1260"/>
      <c r="CZ69" s="1260"/>
      <c r="DA69" s="1260"/>
      <c r="DB69" s="1260"/>
      <c r="DC69" s="1261"/>
    </row>
    <row r="70" spans="2:107" x14ac:dyDescent="0.15">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x14ac:dyDescent="0.15">
      <c r="B71" s="372"/>
      <c r="G71" s="397"/>
      <c r="I71" s="398"/>
      <c r="J71" s="395"/>
      <c r="K71" s="395"/>
      <c r="L71" s="396"/>
      <c r="M71" s="395"/>
      <c r="N71" s="396"/>
      <c r="AM71" s="397"/>
      <c r="AN71" s="366" t="s">
        <v>570</v>
      </c>
    </row>
    <row r="72" spans="2:107" x14ac:dyDescent="0.15">
      <c r="B72" s="372"/>
      <c r="G72" s="1262"/>
      <c r="H72" s="1262"/>
      <c r="I72" s="1262"/>
      <c r="J72" s="1262"/>
      <c r="K72" s="382"/>
      <c r="L72" s="382"/>
      <c r="M72" s="383"/>
      <c r="N72" s="383"/>
      <c r="AN72" s="1263"/>
      <c r="AO72" s="1264"/>
      <c r="AP72" s="1264"/>
      <c r="AQ72" s="1264"/>
      <c r="AR72" s="1264"/>
      <c r="AS72" s="1264"/>
      <c r="AT72" s="1264"/>
      <c r="AU72" s="1264"/>
      <c r="AV72" s="1264"/>
      <c r="AW72" s="1264"/>
      <c r="AX72" s="1264"/>
      <c r="AY72" s="1264"/>
      <c r="AZ72" s="1264"/>
      <c r="BA72" s="1264"/>
      <c r="BB72" s="1264"/>
      <c r="BC72" s="1264"/>
      <c r="BD72" s="1264"/>
      <c r="BE72" s="1264"/>
      <c r="BF72" s="1264"/>
      <c r="BG72" s="1264"/>
      <c r="BH72" s="1264"/>
      <c r="BI72" s="1264"/>
      <c r="BJ72" s="1264"/>
      <c r="BK72" s="1264"/>
      <c r="BL72" s="1264"/>
      <c r="BM72" s="1264"/>
      <c r="BN72" s="1264"/>
      <c r="BO72" s="1265"/>
      <c r="BP72" s="1266" t="s">
        <v>527</v>
      </c>
      <c r="BQ72" s="1266"/>
      <c r="BR72" s="1266"/>
      <c r="BS72" s="1266"/>
      <c r="BT72" s="1266"/>
      <c r="BU72" s="1266"/>
      <c r="BV72" s="1266"/>
      <c r="BW72" s="1266"/>
      <c r="BX72" s="1266" t="s">
        <v>528</v>
      </c>
      <c r="BY72" s="1266"/>
      <c r="BZ72" s="1266"/>
      <c r="CA72" s="1266"/>
      <c r="CB72" s="1266"/>
      <c r="CC72" s="1266"/>
      <c r="CD72" s="1266"/>
      <c r="CE72" s="1266"/>
      <c r="CF72" s="1266" t="s">
        <v>529</v>
      </c>
      <c r="CG72" s="1266"/>
      <c r="CH72" s="1266"/>
      <c r="CI72" s="1266"/>
      <c r="CJ72" s="1266"/>
      <c r="CK72" s="1266"/>
      <c r="CL72" s="1266"/>
      <c r="CM72" s="1266"/>
      <c r="CN72" s="1266" t="s">
        <v>530</v>
      </c>
      <c r="CO72" s="1266"/>
      <c r="CP72" s="1266"/>
      <c r="CQ72" s="1266"/>
      <c r="CR72" s="1266"/>
      <c r="CS72" s="1266"/>
      <c r="CT72" s="1266"/>
      <c r="CU72" s="1266"/>
      <c r="CV72" s="1266" t="s">
        <v>531</v>
      </c>
      <c r="CW72" s="1266"/>
      <c r="CX72" s="1266"/>
      <c r="CY72" s="1266"/>
      <c r="CZ72" s="1266"/>
      <c r="DA72" s="1266"/>
      <c r="DB72" s="1266"/>
      <c r="DC72" s="1266"/>
    </row>
    <row r="73" spans="2:107" x14ac:dyDescent="0.15">
      <c r="B73" s="372"/>
      <c r="G73" s="1272"/>
      <c r="H73" s="1272"/>
      <c r="I73" s="1272"/>
      <c r="J73" s="1272"/>
      <c r="K73" s="1273"/>
      <c r="L73" s="1273"/>
      <c r="M73" s="1273"/>
      <c r="N73" s="1273"/>
      <c r="AM73" s="381"/>
      <c r="AN73" s="1269" t="s">
        <v>571</v>
      </c>
      <c r="AO73" s="1269"/>
      <c r="AP73" s="1269"/>
      <c r="AQ73" s="1269"/>
      <c r="AR73" s="1269"/>
      <c r="AS73" s="1269"/>
      <c r="AT73" s="1269"/>
      <c r="AU73" s="1269"/>
      <c r="AV73" s="1269"/>
      <c r="AW73" s="1269"/>
      <c r="AX73" s="1269"/>
      <c r="AY73" s="1269"/>
      <c r="AZ73" s="1269"/>
      <c r="BA73" s="1269"/>
      <c r="BB73" s="1269" t="s">
        <v>572</v>
      </c>
      <c r="BC73" s="1269"/>
      <c r="BD73" s="1269"/>
      <c r="BE73" s="1269"/>
      <c r="BF73" s="1269"/>
      <c r="BG73" s="1269"/>
      <c r="BH73" s="1269"/>
      <c r="BI73" s="1269"/>
      <c r="BJ73" s="1269"/>
      <c r="BK73" s="1269"/>
      <c r="BL73" s="1269"/>
      <c r="BM73" s="1269"/>
      <c r="BN73" s="1269"/>
      <c r="BO73" s="1269"/>
      <c r="BP73" s="1267">
        <v>55</v>
      </c>
      <c r="BQ73" s="1267"/>
      <c r="BR73" s="1267"/>
      <c r="BS73" s="1267"/>
      <c r="BT73" s="1267"/>
      <c r="BU73" s="1267"/>
      <c r="BV73" s="1267"/>
      <c r="BW73" s="1267"/>
      <c r="BX73" s="1267">
        <v>31.6</v>
      </c>
      <c r="BY73" s="1267"/>
      <c r="BZ73" s="1267"/>
      <c r="CA73" s="1267"/>
      <c r="CB73" s="1267"/>
      <c r="CC73" s="1267"/>
      <c r="CD73" s="1267"/>
      <c r="CE73" s="1267"/>
      <c r="CF73" s="1267">
        <v>21.6</v>
      </c>
      <c r="CG73" s="1267"/>
      <c r="CH73" s="1267"/>
      <c r="CI73" s="1267"/>
      <c r="CJ73" s="1267"/>
      <c r="CK73" s="1267"/>
      <c r="CL73" s="1267"/>
      <c r="CM73" s="1267"/>
      <c r="CN73" s="1267">
        <v>12.5</v>
      </c>
      <c r="CO73" s="1267"/>
      <c r="CP73" s="1267"/>
      <c r="CQ73" s="1267"/>
      <c r="CR73" s="1267"/>
      <c r="CS73" s="1267"/>
      <c r="CT73" s="1267"/>
      <c r="CU73" s="1267"/>
      <c r="CV73" s="1267">
        <v>5.0999999999999996</v>
      </c>
      <c r="CW73" s="1267"/>
      <c r="CX73" s="1267"/>
      <c r="CY73" s="1267"/>
      <c r="CZ73" s="1267"/>
      <c r="DA73" s="1267"/>
      <c r="DB73" s="1267"/>
      <c r="DC73" s="1267"/>
    </row>
    <row r="74" spans="2:107" x14ac:dyDescent="0.15">
      <c r="B74" s="372"/>
      <c r="G74" s="1272"/>
      <c r="H74" s="1272"/>
      <c r="I74" s="1272"/>
      <c r="J74" s="1272"/>
      <c r="K74" s="1273"/>
      <c r="L74" s="1273"/>
      <c r="M74" s="1273"/>
      <c r="N74" s="1273"/>
      <c r="AM74" s="381"/>
      <c r="AN74" s="1269"/>
      <c r="AO74" s="1269"/>
      <c r="AP74" s="1269"/>
      <c r="AQ74" s="1269"/>
      <c r="AR74" s="1269"/>
      <c r="AS74" s="1269"/>
      <c r="AT74" s="1269"/>
      <c r="AU74" s="1269"/>
      <c r="AV74" s="1269"/>
      <c r="AW74" s="1269"/>
      <c r="AX74" s="1269"/>
      <c r="AY74" s="1269"/>
      <c r="AZ74" s="1269"/>
      <c r="BA74" s="1269"/>
      <c r="BB74" s="1269"/>
      <c r="BC74" s="1269"/>
      <c r="BD74" s="1269"/>
      <c r="BE74" s="1269"/>
      <c r="BF74" s="1269"/>
      <c r="BG74" s="1269"/>
      <c r="BH74" s="1269"/>
      <c r="BI74" s="1269"/>
      <c r="BJ74" s="1269"/>
      <c r="BK74" s="1269"/>
      <c r="BL74" s="1269"/>
      <c r="BM74" s="1269"/>
      <c r="BN74" s="1269"/>
      <c r="BO74" s="1269"/>
      <c r="BP74" s="1267"/>
      <c r="BQ74" s="1267"/>
      <c r="BR74" s="1267"/>
      <c r="BS74" s="1267"/>
      <c r="BT74" s="1267"/>
      <c r="BU74" s="1267"/>
      <c r="BV74" s="1267"/>
      <c r="BW74" s="1267"/>
      <c r="BX74" s="1267"/>
      <c r="BY74" s="1267"/>
      <c r="BZ74" s="1267"/>
      <c r="CA74" s="1267"/>
      <c r="CB74" s="1267"/>
      <c r="CC74" s="1267"/>
      <c r="CD74" s="1267"/>
      <c r="CE74" s="1267"/>
      <c r="CF74" s="1267"/>
      <c r="CG74" s="1267"/>
      <c r="CH74" s="1267"/>
      <c r="CI74" s="1267"/>
      <c r="CJ74" s="1267"/>
      <c r="CK74" s="1267"/>
      <c r="CL74" s="1267"/>
      <c r="CM74" s="1267"/>
      <c r="CN74" s="1267"/>
      <c r="CO74" s="1267"/>
      <c r="CP74" s="1267"/>
      <c r="CQ74" s="1267"/>
      <c r="CR74" s="1267"/>
      <c r="CS74" s="1267"/>
      <c r="CT74" s="1267"/>
      <c r="CU74" s="1267"/>
      <c r="CV74" s="1267"/>
      <c r="CW74" s="1267"/>
      <c r="CX74" s="1267"/>
      <c r="CY74" s="1267"/>
      <c r="CZ74" s="1267"/>
      <c r="DA74" s="1267"/>
      <c r="DB74" s="1267"/>
      <c r="DC74" s="1267"/>
    </row>
    <row r="75" spans="2:107" x14ac:dyDescent="0.15">
      <c r="B75" s="372"/>
      <c r="G75" s="1272"/>
      <c r="H75" s="1272"/>
      <c r="I75" s="1262"/>
      <c r="J75" s="1262"/>
      <c r="K75" s="1268"/>
      <c r="L75" s="1268"/>
      <c r="M75" s="1268"/>
      <c r="N75" s="1268"/>
      <c r="AM75" s="381"/>
      <c r="AN75" s="1269"/>
      <c r="AO75" s="1269"/>
      <c r="AP75" s="1269"/>
      <c r="AQ75" s="1269"/>
      <c r="AR75" s="1269"/>
      <c r="AS75" s="1269"/>
      <c r="AT75" s="1269"/>
      <c r="AU75" s="1269"/>
      <c r="AV75" s="1269"/>
      <c r="AW75" s="1269"/>
      <c r="AX75" s="1269"/>
      <c r="AY75" s="1269"/>
      <c r="AZ75" s="1269"/>
      <c r="BA75" s="1269"/>
      <c r="BB75" s="1269" t="s">
        <v>577</v>
      </c>
      <c r="BC75" s="1269"/>
      <c r="BD75" s="1269"/>
      <c r="BE75" s="1269"/>
      <c r="BF75" s="1269"/>
      <c r="BG75" s="1269"/>
      <c r="BH75" s="1269"/>
      <c r="BI75" s="1269"/>
      <c r="BJ75" s="1269"/>
      <c r="BK75" s="1269"/>
      <c r="BL75" s="1269"/>
      <c r="BM75" s="1269"/>
      <c r="BN75" s="1269"/>
      <c r="BO75" s="1269"/>
      <c r="BP75" s="1267">
        <v>9.1</v>
      </c>
      <c r="BQ75" s="1267"/>
      <c r="BR75" s="1267"/>
      <c r="BS75" s="1267"/>
      <c r="BT75" s="1267"/>
      <c r="BU75" s="1267"/>
      <c r="BV75" s="1267"/>
      <c r="BW75" s="1267"/>
      <c r="BX75" s="1267">
        <v>10.199999999999999</v>
      </c>
      <c r="BY75" s="1267"/>
      <c r="BZ75" s="1267"/>
      <c r="CA75" s="1267"/>
      <c r="CB75" s="1267"/>
      <c r="CC75" s="1267"/>
      <c r="CD75" s="1267"/>
      <c r="CE75" s="1267"/>
      <c r="CF75" s="1267">
        <v>10.3</v>
      </c>
      <c r="CG75" s="1267"/>
      <c r="CH75" s="1267"/>
      <c r="CI75" s="1267"/>
      <c r="CJ75" s="1267"/>
      <c r="CK75" s="1267"/>
      <c r="CL75" s="1267"/>
      <c r="CM75" s="1267"/>
      <c r="CN75" s="1267">
        <v>9.4</v>
      </c>
      <c r="CO75" s="1267"/>
      <c r="CP75" s="1267"/>
      <c r="CQ75" s="1267"/>
      <c r="CR75" s="1267"/>
      <c r="CS75" s="1267"/>
      <c r="CT75" s="1267"/>
      <c r="CU75" s="1267"/>
      <c r="CV75" s="1267">
        <v>8.6999999999999993</v>
      </c>
      <c r="CW75" s="1267"/>
      <c r="CX75" s="1267"/>
      <c r="CY75" s="1267"/>
      <c r="CZ75" s="1267"/>
      <c r="DA75" s="1267"/>
      <c r="DB75" s="1267"/>
      <c r="DC75" s="1267"/>
    </row>
    <row r="76" spans="2:107" x14ac:dyDescent="0.15">
      <c r="B76" s="372"/>
      <c r="G76" s="1272"/>
      <c r="H76" s="1272"/>
      <c r="I76" s="1262"/>
      <c r="J76" s="1262"/>
      <c r="K76" s="1268"/>
      <c r="L76" s="1268"/>
      <c r="M76" s="1268"/>
      <c r="N76" s="1268"/>
      <c r="AM76" s="381"/>
      <c r="AN76" s="1269"/>
      <c r="AO76" s="1269"/>
      <c r="AP76" s="1269"/>
      <c r="AQ76" s="1269"/>
      <c r="AR76" s="1269"/>
      <c r="AS76" s="1269"/>
      <c r="AT76" s="1269"/>
      <c r="AU76" s="1269"/>
      <c r="AV76" s="1269"/>
      <c r="AW76" s="1269"/>
      <c r="AX76" s="1269"/>
      <c r="AY76" s="1269"/>
      <c r="AZ76" s="1269"/>
      <c r="BA76" s="1269"/>
      <c r="BB76" s="1269"/>
      <c r="BC76" s="1269"/>
      <c r="BD76" s="1269"/>
      <c r="BE76" s="1269"/>
      <c r="BF76" s="1269"/>
      <c r="BG76" s="1269"/>
      <c r="BH76" s="1269"/>
      <c r="BI76" s="1269"/>
      <c r="BJ76" s="1269"/>
      <c r="BK76" s="1269"/>
      <c r="BL76" s="1269"/>
      <c r="BM76" s="1269"/>
      <c r="BN76" s="1269"/>
      <c r="BO76" s="1269"/>
      <c r="BP76" s="1267"/>
      <c r="BQ76" s="1267"/>
      <c r="BR76" s="1267"/>
      <c r="BS76" s="1267"/>
      <c r="BT76" s="1267"/>
      <c r="BU76" s="1267"/>
      <c r="BV76" s="1267"/>
      <c r="BW76" s="1267"/>
      <c r="BX76" s="1267"/>
      <c r="BY76" s="1267"/>
      <c r="BZ76" s="1267"/>
      <c r="CA76" s="1267"/>
      <c r="CB76" s="1267"/>
      <c r="CC76" s="1267"/>
      <c r="CD76" s="1267"/>
      <c r="CE76" s="1267"/>
      <c r="CF76" s="1267"/>
      <c r="CG76" s="1267"/>
      <c r="CH76" s="1267"/>
      <c r="CI76" s="1267"/>
      <c r="CJ76" s="1267"/>
      <c r="CK76" s="1267"/>
      <c r="CL76" s="1267"/>
      <c r="CM76" s="1267"/>
      <c r="CN76" s="1267"/>
      <c r="CO76" s="1267"/>
      <c r="CP76" s="1267"/>
      <c r="CQ76" s="1267"/>
      <c r="CR76" s="1267"/>
      <c r="CS76" s="1267"/>
      <c r="CT76" s="1267"/>
      <c r="CU76" s="1267"/>
      <c r="CV76" s="1267"/>
      <c r="CW76" s="1267"/>
      <c r="CX76" s="1267"/>
      <c r="CY76" s="1267"/>
      <c r="CZ76" s="1267"/>
      <c r="DA76" s="1267"/>
      <c r="DB76" s="1267"/>
      <c r="DC76" s="1267"/>
    </row>
    <row r="77" spans="2:107" x14ac:dyDescent="0.15">
      <c r="B77" s="372"/>
      <c r="G77" s="1262"/>
      <c r="H77" s="1262"/>
      <c r="I77" s="1262"/>
      <c r="J77" s="1262"/>
      <c r="K77" s="1273"/>
      <c r="L77" s="1273"/>
      <c r="M77" s="1273"/>
      <c r="N77" s="1273"/>
      <c r="AN77" s="1266" t="s">
        <v>574</v>
      </c>
      <c r="AO77" s="1266"/>
      <c r="AP77" s="1266"/>
      <c r="AQ77" s="1266"/>
      <c r="AR77" s="1266"/>
      <c r="AS77" s="1266"/>
      <c r="AT77" s="1266"/>
      <c r="AU77" s="1266"/>
      <c r="AV77" s="1266"/>
      <c r="AW77" s="1266"/>
      <c r="AX77" s="1266"/>
      <c r="AY77" s="1266"/>
      <c r="AZ77" s="1266"/>
      <c r="BA77" s="1266"/>
      <c r="BB77" s="1269" t="s">
        <v>572</v>
      </c>
      <c r="BC77" s="1269"/>
      <c r="BD77" s="1269"/>
      <c r="BE77" s="1269"/>
      <c r="BF77" s="1269"/>
      <c r="BG77" s="1269"/>
      <c r="BH77" s="1269"/>
      <c r="BI77" s="1269"/>
      <c r="BJ77" s="1269"/>
      <c r="BK77" s="1269"/>
      <c r="BL77" s="1269"/>
      <c r="BM77" s="1269"/>
      <c r="BN77" s="1269"/>
      <c r="BO77" s="1269"/>
      <c r="BP77" s="1267">
        <v>0</v>
      </c>
      <c r="BQ77" s="1267"/>
      <c r="BR77" s="1267"/>
      <c r="BS77" s="1267"/>
      <c r="BT77" s="1267"/>
      <c r="BU77" s="1267"/>
      <c r="BV77" s="1267"/>
      <c r="BW77" s="1267"/>
      <c r="BX77" s="1267">
        <v>0</v>
      </c>
      <c r="BY77" s="1267"/>
      <c r="BZ77" s="1267"/>
      <c r="CA77" s="1267"/>
      <c r="CB77" s="1267"/>
      <c r="CC77" s="1267"/>
      <c r="CD77" s="1267"/>
      <c r="CE77" s="1267"/>
      <c r="CF77" s="1267">
        <v>0</v>
      </c>
      <c r="CG77" s="1267"/>
      <c r="CH77" s="1267"/>
      <c r="CI77" s="1267"/>
      <c r="CJ77" s="1267"/>
      <c r="CK77" s="1267"/>
      <c r="CL77" s="1267"/>
      <c r="CM77" s="1267"/>
      <c r="CN77" s="1267">
        <v>0</v>
      </c>
      <c r="CO77" s="1267"/>
      <c r="CP77" s="1267"/>
      <c r="CQ77" s="1267"/>
      <c r="CR77" s="1267"/>
      <c r="CS77" s="1267"/>
      <c r="CT77" s="1267"/>
      <c r="CU77" s="1267"/>
      <c r="CV77" s="1267">
        <v>0</v>
      </c>
      <c r="CW77" s="1267"/>
      <c r="CX77" s="1267"/>
      <c r="CY77" s="1267"/>
      <c r="CZ77" s="1267"/>
      <c r="DA77" s="1267"/>
      <c r="DB77" s="1267"/>
      <c r="DC77" s="1267"/>
    </row>
    <row r="78" spans="2:107" x14ac:dyDescent="0.15">
      <c r="B78" s="372"/>
      <c r="G78" s="1262"/>
      <c r="H78" s="1262"/>
      <c r="I78" s="1262"/>
      <c r="J78" s="1262"/>
      <c r="K78" s="1273"/>
      <c r="L78" s="1273"/>
      <c r="M78" s="1273"/>
      <c r="N78" s="1273"/>
      <c r="AN78" s="1266"/>
      <c r="AO78" s="1266"/>
      <c r="AP78" s="1266"/>
      <c r="AQ78" s="1266"/>
      <c r="AR78" s="1266"/>
      <c r="AS78" s="1266"/>
      <c r="AT78" s="1266"/>
      <c r="AU78" s="1266"/>
      <c r="AV78" s="1266"/>
      <c r="AW78" s="1266"/>
      <c r="AX78" s="1266"/>
      <c r="AY78" s="1266"/>
      <c r="AZ78" s="1266"/>
      <c r="BA78" s="1266"/>
      <c r="BB78" s="1269"/>
      <c r="BC78" s="1269"/>
      <c r="BD78" s="1269"/>
      <c r="BE78" s="1269"/>
      <c r="BF78" s="1269"/>
      <c r="BG78" s="1269"/>
      <c r="BH78" s="1269"/>
      <c r="BI78" s="1269"/>
      <c r="BJ78" s="1269"/>
      <c r="BK78" s="1269"/>
      <c r="BL78" s="1269"/>
      <c r="BM78" s="1269"/>
      <c r="BN78" s="1269"/>
      <c r="BO78" s="1269"/>
      <c r="BP78" s="1267"/>
      <c r="BQ78" s="1267"/>
      <c r="BR78" s="1267"/>
      <c r="BS78" s="1267"/>
      <c r="BT78" s="1267"/>
      <c r="BU78" s="1267"/>
      <c r="BV78" s="1267"/>
      <c r="BW78" s="1267"/>
      <c r="BX78" s="1267"/>
      <c r="BY78" s="1267"/>
      <c r="BZ78" s="1267"/>
      <c r="CA78" s="1267"/>
      <c r="CB78" s="1267"/>
      <c r="CC78" s="1267"/>
      <c r="CD78" s="1267"/>
      <c r="CE78" s="1267"/>
      <c r="CF78" s="1267"/>
      <c r="CG78" s="1267"/>
      <c r="CH78" s="1267"/>
      <c r="CI78" s="1267"/>
      <c r="CJ78" s="1267"/>
      <c r="CK78" s="1267"/>
      <c r="CL78" s="1267"/>
      <c r="CM78" s="1267"/>
      <c r="CN78" s="1267"/>
      <c r="CO78" s="1267"/>
      <c r="CP78" s="1267"/>
      <c r="CQ78" s="1267"/>
      <c r="CR78" s="1267"/>
      <c r="CS78" s="1267"/>
      <c r="CT78" s="1267"/>
      <c r="CU78" s="1267"/>
      <c r="CV78" s="1267"/>
      <c r="CW78" s="1267"/>
      <c r="CX78" s="1267"/>
      <c r="CY78" s="1267"/>
      <c r="CZ78" s="1267"/>
      <c r="DA78" s="1267"/>
      <c r="DB78" s="1267"/>
      <c r="DC78" s="1267"/>
    </row>
    <row r="79" spans="2:107" x14ac:dyDescent="0.15">
      <c r="B79" s="372"/>
      <c r="G79" s="1262"/>
      <c r="H79" s="1262"/>
      <c r="I79" s="1271"/>
      <c r="J79" s="1271"/>
      <c r="K79" s="1274"/>
      <c r="L79" s="1274"/>
      <c r="M79" s="1274"/>
      <c r="N79" s="1274"/>
      <c r="AN79" s="1266"/>
      <c r="AO79" s="1266"/>
      <c r="AP79" s="1266"/>
      <c r="AQ79" s="1266"/>
      <c r="AR79" s="1266"/>
      <c r="AS79" s="1266"/>
      <c r="AT79" s="1266"/>
      <c r="AU79" s="1266"/>
      <c r="AV79" s="1266"/>
      <c r="AW79" s="1266"/>
      <c r="AX79" s="1266"/>
      <c r="AY79" s="1266"/>
      <c r="AZ79" s="1266"/>
      <c r="BA79" s="1266"/>
      <c r="BB79" s="1269" t="s">
        <v>577</v>
      </c>
      <c r="BC79" s="1269"/>
      <c r="BD79" s="1269"/>
      <c r="BE79" s="1269"/>
      <c r="BF79" s="1269"/>
      <c r="BG79" s="1269"/>
      <c r="BH79" s="1269"/>
      <c r="BI79" s="1269"/>
      <c r="BJ79" s="1269"/>
      <c r="BK79" s="1269"/>
      <c r="BL79" s="1269"/>
      <c r="BM79" s="1269"/>
      <c r="BN79" s="1269"/>
      <c r="BO79" s="1269"/>
      <c r="BP79" s="1267">
        <v>8.6</v>
      </c>
      <c r="BQ79" s="1267"/>
      <c r="BR79" s="1267"/>
      <c r="BS79" s="1267"/>
      <c r="BT79" s="1267"/>
      <c r="BU79" s="1267"/>
      <c r="BV79" s="1267"/>
      <c r="BW79" s="1267"/>
      <c r="BX79" s="1267">
        <v>7.4</v>
      </c>
      <c r="BY79" s="1267"/>
      <c r="BZ79" s="1267"/>
      <c r="CA79" s="1267"/>
      <c r="CB79" s="1267"/>
      <c r="CC79" s="1267"/>
      <c r="CD79" s="1267"/>
      <c r="CE79" s="1267"/>
      <c r="CF79" s="1267">
        <v>7.5</v>
      </c>
      <c r="CG79" s="1267"/>
      <c r="CH79" s="1267"/>
      <c r="CI79" s="1267"/>
      <c r="CJ79" s="1267"/>
      <c r="CK79" s="1267"/>
      <c r="CL79" s="1267"/>
      <c r="CM79" s="1267"/>
      <c r="CN79" s="1267">
        <v>7.5</v>
      </c>
      <c r="CO79" s="1267"/>
      <c r="CP79" s="1267"/>
      <c r="CQ79" s="1267"/>
      <c r="CR79" s="1267"/>
      <c r="CS79" s="1267"/>
      <c r="CT79" s="1267"/>
      <c r="CU79" s="1267"/>
      <c r="CV79" s="1267">
        <v>7.7</v>
      </c>
      <c r="CW79" s="1267"/>
      <c r="CX79" s="1267"/>
      <c r="CY79" s="1267"/>
      <c r="CZ79" s="1267"/>
      <c r="DA79" s="1267"/>
      <c r="DB79" s="1267"/>
      <c r="DC79" s="1267"/>
    </row>
    <row r="80" spans="2:107" x14ac:dyDescent="0.15">
      <c r="B80" s="372"/>
      <c r="G80" s="1262"/>
      <c r="H80" s="1262"/>
      <c r="I80" s="1271"/>
      <c r="J80" s="1271"/>
      <c r="K80" s="1274"/>
      <c r="L80" s="1274"/>
      <c r="M80" s="1274"/>
      <c r="N80" s="1274"/>
      <c r="AN80" s="1266"/>
      <c r="AO80" s="1266"/>
      <c r="AP80" s="1266"/>
      <c r="AQ80" s="1266"/>
      <c r="AR80" s="1266"/>
      <c r="AS80" s="1266"/>
      <c r="AT80" s="1266"/>
      <c r="AU80" s="1266"/>
      <c r="AV80" s="1266"/>
      <c r="AW80" s="1266"/>
      <c r="AX80" s="1266"/>
      <c r="AY80" s="1266"/>
      <c r="AZ80" s="1266"/>
      <c r="BA80" s="1266"/>
      <c r="BB80" s="1269"/>
      <c r="BC80" s="1269"/>
      <c r="BD80" s="1269"/>
      <c r="BE80" s="1269"/>
      <c r="BF80" s="1269"/>
      <c r="BG80" s="1269"/>
      <c r="BH80" s="1269"/>
      <c r="BI80" s="1269"/>
      <c r="BJ80" s="1269"/>
      <c r="BK80" s="1269"/>
      <c r="BL80" s="1269"/>
      <c r="BM80" s="1269"/>
      <c r="BN80" s="1269"/>
      <c r="BO80" s="1269"/>
      <c r="BP80" s="1267"/>
      <c r="BQ80" s="1267"/>
      <c r="BR80" s="1267"/>
      <c r="BS80" s="1267"/>
      <c r="BT80" s="1267"/>
      <c r="BU80" s="1267"/>
      <c r="BV80" s="1267"/>
      <c r="BW80" s="1267"/>
      <c r="BX80" s="1267"/>
      <c r="BY80" s="1267"/>
      <c r="BZ80" s="1267"/>
      <c r="CA80" s="1267"/>
      <c r="CB80" s="1267"/>
      <c r="CC80" s="1267"/>
      <c r="CD80" s="1267"/>
      <c r="CE80" s="1267"/>
      <c r="CF80" s="1267"/>
      <c r="CG80" s="1267"/>
      <c r="CH80" s="1267"/>
      <c r="CI80" s="1267"/>
      <c r="CJ80" s="1267"/>
      <c r="CK80" s="1267"/>
      <c r="CL80" s="1267"/>
      <c r="CM80" s="1267"/>
      <c r="CN80" s="1267"/>
      <c r="CO80" s="1267"/>
      <c r="CP80" s="1267"/>
      <c r="CQ80" s="1267"/>
      <c r="CR80" s="1267"/>
      <c r="CS80" s="1267"/>
      <c r="CT80" s="1267"/>
      <c r="CU80" s="1267"/>
      <c r="CV80" s="1267"/>
      <c r="CW80" s="1267"/>
      <c r="CX80" s="1267"/>
      <c r="CY80" s="1267"/>
      <c r="CZ80" s="1267"/>
      <c r="DA80" s="1267"/>
      <c r="DB80" s="1267"/>
      <c r="DC80" s="1267"/>
    </row>
    <row r="81" spans="2:109" x14ac:dyDescent="0.15">
      <c r="B81" s="372"/>
    </row>
    <row r="82" spans="2:109" ht="17.25" x14ac:dyDescent="0.15">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x14ac:dyDescent="0.15">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x14ac:dyDescent="0.15">
      <c r="DD84" s="366"/>
      <c r="DE84" s="366"/>
    </row>
    <row r="85" spans="2:109" x14ac:dyDescent="0.15">
      <c r="DD85" s="366"/>
      <c r="DE85" s="366"/>
    </row>
  </sheetData>
  <sheetProtection algorithmName="SHA-512" hashValue="ZZbNLdEUVL2+q34anprTP9QpnpDylWLiGtckqE1ObnKBC3Ua3tgyfxZLDE/hm23p0Pkn2fKCKT9TJjrVpTKNEw==" saltValue="Kql7azWX50B5zIE7Z+bqBQ=="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1:34" ht="13.5" customHeight="1" x14ac:dyDescent="0.15">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x14ac:dyDescent="0.15">
      <c r="S2" s="259"/>
      <c r="AH2" s="259"/>
    </row>
    <row r="3" spans="1: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x14ac:dyDescent="0.15"/>
    <row r="5" spans="1:34" x14ac:dyDescent="0.15"/>
    <row r="6" spans="1:34" x14ac:dyDescent="0.15"/>
    <row r="7" spans="1:34" x14ac:dyDescent="0.15"/>
    <row r="8" spans="1:34" x14ac:dyDescent="0.15"/>
    <row r="9" spans="1:34" x14ac:dyDescent="0.15">
      <c r="AH9" s="259"/>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477</v>
      </c>
    </row>
  </sheetData>
  <sheetProtection algorithmName="SHA-512" hashValue="swropXDiVZN2SnIaph7sriT9lqjbPRRXXomtNfCZjiJZgJiYipjAQ5bMGEr6gQqjHgbm8EiE00wmGDIM6jFY8Q==" saltValue="oG9RHvtqRLFozLHdePpGV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60" customWidth="1"/>
    <col min="35" max="122" width="2.5" style="259" customWidth="1"/>
    <col min="123" max="16384" width="2.5" style="259" hidden="1"/>
  </cols>
  <sheetData>
    <row r="1" spans="2:34" ht="13.5" customHeight="1" x14ac:dyDescent="0.15">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x14ac:dyDescent="0.15">
      <c r="S2" s="259"/>
      <c r="AH2" s="259"/>
    </row>
    <row r="3" spans="2:34" x14ac:dyDescent="0.15">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x14ac:dyDescent="0.15"/>
    <row r="5" spans="2:34" x14ac:dyDescent="0.15"/>
    <row r="6" spans="2:34" x14ac:dyDescent="0.15"/>
    <row r="7" spans="2:34" x14ac:dyDescent="0.15"/>
    <row r="8" spans="2:34" x14ac:dyDescent="0.15"/>
    <row r="9" spans="2:34" x14ac:dyDescent="0.15">
      <c r="AH9" s="259"/>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9"/>
    </row>
    <row r="18" spans="12:34" x14ac:dyDescent="0.15"/>
    <row r="19" spans="12:34" x14ac:dyDescent="0.15"/>
    <row r="20" spans="12:34" x14ac:dyDescent="0.15">
      <c r="AH20" s="259"/>
    </row>
    <row r="21" spans="12:34" x14ac:dyDescent="0.15">
      <c r="AH21" s="259"/>
    </row>
    <row r="22" spans="12:34" x14ac:dyDescent="0.15"/>
    <row r="23" spans="12:34" x14ac:dyDescent="0.15"/>
    <row r="24" spans="12:34" x14ac:dyDescent="0.15">
      <c r="Q24" s="259"/>
    </row>
    <row r="25" spans="12:34" x14ac:dyDescent="0.15"/>
    <row r="26" spans="12:34" x14ac:dyDescent="0.15"/>
    <row r="27" spans="12:34" x14ac:dyDescent="0.15"/>
    <row r="28" spans="12:34" x14ac:dyDescent="0.15">
      <c r="O28" s="259"/>
      <c r="T28" s="259"/>
      <c r="AH28" s="259"/>
    </row>
    <row r="29" spans="12:34" x14ac:dyDescent="0.15"/>
    <row r="30" spans="12:34" x14ac:dyDescent="0.15"/>
    <row r="31" spans="12:34" x14ac:dyDescent="0.15">
      <c r="Q31" s="259"/>
    </row>
    <row r="32" spans="12:34" x14ac:dyDescent="0.15">
      <c r="L32" s="259"/>
    </row>
    <row r="33" spans="2:34" x14ac:dyDescent="0.15">
      <c r="C33" s="259"/>
      <c r="E33" s="259"/>
      <c r="G33" s="259"/>
      <c r="I33" s="259"/>
      <c r="X33" s="259"/>
    </row>
    <row r="34" spans="2:34" x14ac:dyDescent="0.15">
      <c r="B34" s="259"/>
      <c r="P34" s="259"/>
      <c r="R34" s="259"/>
      <c r="T34" s="259"/>
    </row>
    <row r="35" spans="2:34" x14ac:dyDescent="0.15">
      <c r="D35" s="259"/>
      <c r="W35" s="259"/>
      <c r="AC35" s="259"/>
      <c r="AD35" s="259"/>
      <c r="AE35" s="259"/>
      <c r="AF35" s="259"/>
      <c r="AG35" s="259"/>
      <c r="AH35" s="259"/>
    </row>
    <row r="36" spans="2:34" x14ac:dyDescent="0.15">
      <c r="H36" s="259"/>
      <c r="J36" s="259"/>
      <c r="K36" s="259"/>
      <c r="M36" s="259"/>
      <c r="Y36" s="259"/>
      <c r="Z36" s="259"/>
      <c r="AA36" s="259"/>
      <c r="AB36" s="259"/>
      <c r="AC36" s="259"/>
      <c r="AD36" s="259"/>
      <c r="AE36" s="259"/>
      <c r="AF36" s="259"/>
      <c r="AG36" s="259"/>
      <c r="AH36" s="259"/>
    </row>
    <row r="37" spans="2:34" x14ac:dyDescent="0.15">
      <c r="AH37" s="259"/>
    </row>
    <row r="38" spans="2:34" x14ac:dyDescent="0.15">
      <c r="AG38" s="259"/>
      <c r="AH38" s="259"/>
    </row>
    <row r="39" spans="2:34" x14ac:dyDescent="0.15"/>
    <row r="40" spans="2:34" x14ac:dyDescent="0.15">
      <c r="X40" s="259"/>
    </row>
    <row r="41" spans="2:34" x14ac:dyDescent="0.15">
      <c r="R41" s="259"/>
    </row>
    <row r="42" spans="2:34" x14ac:dyDescent="0.15">
      <c r="W42" s="259"/>
    </row>
    <row r="43" spans="2:34" x14ac:dyDescent="0.15">
      <c r="Y43" s="259"/>
      <c r="Z43" s="259"/>
      <c r="AA43" s="259"/>
      <c r="AB43" s="259"/>
      <c r="AC43" s="259"/>
      <c r="AD43" s="259"/>
      <c r="AE43" s="259"/>
      <c r="AF43" s="259"/>
      <c r="AG43" s="259"/>
      <c r="AH43" s="259"/>
    </row>
    <row r="44" spans="2:34" x14ac:dyDescent="0.15">
      <c r="AH44" s="259"/>
    </row>
    <row r="45" spans="2:34" x14ac:dyDescent="0.15">
      <c r="X45" s="259"/>
    </row>
    <row r="46" spans="2:34" x14ac:dyDescent="0.15"/>
    <row r="47" spans="2:34" x14ac:dyDescent="0.15"/>
    <row r="48" spans="2:34" x14ac:dyDescent="0.15">
      <c r="W48" s="259"/>
      <c r="Y48" s="259"/>
      <c r="Z48" s="259"/>
      <c r="AA48" s="259"/>
      <c r="AB48" s="259"/>
      <c r="AC48" s="259"/>
      <c r="AD48" s="259"/>
      <c r="AE48" s="259"/>
      <c r="AF48" s="259"/>
      <c r="AG48" s="259"/>
      <c r="AH48" s="259"/>
    </row>
    <row r="49" spans="28:34" x14ac:dyDescent="0.15"/>
    <row r="50" spans="28:34" x14ac:dyDescent="0.15">
      <c r="AE50" s="259"/>
      <c r="AF50" s="259"/>
      <c r="AG50" s="259"/>
      <c r="AH50" s="259"/>
    </row>
    <row r="51" spans="28:34" x14ac:dyDescent="0.15">
      <c r="AC51" s="259"/>
      <c r="AD51" s="259"/>
      <c r="AE51" s="259"/>
      <c r="AF51" s="259"/>
      <c r="AG51" s="259"/>
      <c r="AH51" s="259"/>
    </row>
    <row r="52" spans="28:34" x14ac:dyDescent="0.15"/>
    <row r="53" spans="28:34" x14ac:dyDescent="0.15">
      <c r="AF53" s="259"/>
      <c r="AG53" s="259"/>
      <c r="AH53" s="259"/>
    </row>
    <row r="54" spans="28:34" x14ac:dyDescent="0.15">
      <c r="AH54" s="259"/>
    </row>
    <row r="55" spans="28:34" x14ac:dyDescent="0.15"/>
    <row r="56" spans="28:34" x14ac:dyDescent="0.15">
      <c r="AB56" s="259"/>
      <c r="AC56" s="259"/>
      <c r="AD56" s="259"/>
      <c r="AE56" s="259"/>
      <c r="AF56" s="259"/>
      <c r="AG56" s="259"/>
      <c r="AH56" s="259"/>
    </row>
    <row r="57" spans="28:34" x14ac:dyDescent="0.15">
      <c r="AH57" s="259"/>
    </row>
    <row r="58" spans="28:34" x14ac:dyDescent="0.15">
      <c r="AH58" s="259"/>
    </row>
    <row r="59" spans="28:34" x14ac:dyDescent="0.15">
      <c r="AG59" s="259"/>
      <c r="AH59" s="259"/>
    </row>
    <row r="60" spans="28:34" x14ac:dyDescent="0.15"/>
    <row r="61" spans="28:34" x14ac:dyDescent="0.15"/>
    <row r="62" spans="28:34" x14ac:dyDescent="0.15"/>
    <row r="63" spans="28:34" x14ac:dyDescent="0.15">
      <c r="AH63" s="259"/>
    </row>
    <row r="64" spans="28:34" x14ac:dyDescent="0.15">
      <c r="AG64" s="259"/>
      <c r="AH64" s="259"/>
    </row>
    <row r="65" spans="28:34" x14ac:dyDescent="0.15"/>
    <row r="66" spans="28:34" x14ac:dyDescent="0.15"/>
    <row r="67" spans="28:34" x14ac:dyDescent="0.15"/>
    <row r="68" spans="28:34" x14ac:dyDescent="0.15">
      <c r="AB68" s="259"/>
      <c r="AC68" s="259"/>
      <c r="AD68" s="259"/>
      <c r="AE68" s="259"/>
      <c r="AF68" s="259"/>
      <c r="AG68" s="259"/>
      <c r="AH68" s="259"/>
    </row>
    <row r="69" spans="28:34" x14ac:dyDescent="0.15">
      <c r="AF69" s="259"/>
      <c r="AG69" s="259"/>
      <c r="AH69" s="259"/>
    </row>
    <row r="70" spans="28:34" x14ac:dyDescent="0.15"/>
    <row r="71" spans="28:34" x14ac:dyDescent="0.15"/>
    <row r="72" spans="28:34" x14ac:dyDescent="0.15"/>
    <row r="73" spans="28:34" x14ac:dyDescent="0.15"/>
    <row r="74" spans="28:34" x14ac:dyDescent="0.15"/>
    <row r="75" spans="28:34" x14ac:dyDescent="0.15">
      <c r="AH75" s="259"/>
    </row>
    <row r="76" spans="28:34" x14ac:dyDescent="0.15">
      <c r="AF76" s="259"/>
      <c r="AG76" s="259"/>
      <c r="AH76" s="259"/>
    </row>
    <row r="77" spans="28:34" x14ac:dyDescent="0.15">
      <c r="AG77" s="259"/>
      <c r="AH77" s="259"/>
    </row>
    <row r="78" spans="28:34" x14ac:dyDescent="0.15"/>
    <row r="79" spans="28:34" x14ac:dyDescent="0.15"/>
    <row r="80" spans="28:34" x14ac:dyDescent="0.15"/>
    <row r="81" spans="25:34" x14ac:dyDescent="0.15"/>
    <row r="82" spans="25:34" x14ac:dyDescent="0.15">
      <c r="Y82" s="259"/>
    </row>
    <row r="83" spans="25:34" x14ac:dyDescent="0.15">
      <c r="Y83" s="259"/>
      <c r="Z83" s="259"/>
      <c r="AA83" s="259"/>
      <c r="AB83" s="259"/>
      <c r="AC83" s="259"/>
      <c r="AD83" s="259"/>
      <c r="AE83" s="259"/>
      <c r="AF83" s="259"/>
      <c r="AG83" s="259"/>
      <c r="AH83" s="259"/>
    </row>
    <row r="84" spans="25:34" x14ac:dyDescent="0.15"/>
    <row r="85" spans="25:34" x14ac:dyDescent="0.15"/>
    <row r="86" spans="25:34" x14ac:dyDescent="0.15"/>
    <row r="87" spans="25:34" x14ac:dyDescent="0.15"/>
    <row r="88" spans="25:34" x14ac:dyDescent="0.15">
      <c r="AH88" s="259"/>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9"/>
      <c r="AG94" s="259"/>
      <c r="AH94" s="259"/>
    </row>
    <row r="95" spans="25:34" ht="13.5" customHeight="1" x14ac:dyDescent="0.15">
      <c r="AH95" s="259"/>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9"/>
    </row>
    <row r="102" spans="33:34" ht="13.5" customHeight="1" x14ac:dyDescent="0.15"/>
    <row r="103" spans="33:34" ht="13.5" customHeight="1" x14ac:dyDescent="0.15"/>
    <row r="104" spans="33:34" ht="13.5" customHeight="1" x14ac:dyDescent="0.15">
      <c r="AG104" s="259"/>
      <c r="AH104" s="259"/>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9"/>
    </row>
    <row r="117" spans="34:122" ht="13.5" customHeight="1" x14ac:dyDescent="0.15"/>
    <row r="118" spans="34:122" ht="13.5" customHeight="1" x14ac:dyDescent="0.15"/>
    <row r="119" spans="34:122" ht="13.5" customHeight="1" x14ac:dyDescent="0.15"/>
    <row r="120" spans="34:122" ht="13.5" customHeight="1" x14ac:dyDescent="0.15">
      <c r="AH120" s="259"/>
    </row>
    <row r="121" spans="34:122" ht="13.5" customHeight="1" x14ac:dyDescent="0.15">
      <c r="AH121" s="259"/>
    </row>
    <row r="122" spans="34:122" ht="13.5" customHeight="1" x14ac:dyDescent="0.15"/>
    <row r="123" spans="34:122" ht="13.5" customHeight="1" x14ac:dyDescent="0.15"/>
    <row r="124" spans="34:122" ht="13.5" customHeight="1" x14ac:dyDescent="0.15"/>
    <row r="125" spans="34:122" ht="13.5" customHeight="1" x14ac:dyDescent="0.15">
      <c r="DR125" s="259" t="s">
        <v>477</v>
      </c>
    </row>
  </sheetData>
  <sheetProtection algorithmName="SHA-512" hashValue="p+ZoMvfhjZl4rxxOgJexzRj8zjyModVzFkrUE3r9n7VL5ll6g/GmTopa3JWS5JqAq+14MUUw5tsVoNcziEo/PQ==" saltValue="telk1QZLDkuhC9XeGLhrlg=="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44" customWidth="1"/>
    <col min="2" max="8" width="13.375" style="144" customWidth="1"/>
    <col min="9" max="16384" width="11.125" style="144"/>
  </cols>
  <sheetData>
    <row r="1" spans="1:8" x14ac:dyDescent="0.15">
      <c r="A1" s="138"/>
      <c r="B1" s="139"/>
      <c r="C1" s="140"/>
      <c r="D1" s="141"/>
      <c r="E1" s="142"/>
      <c r="F1" s="142"/>
      <c r="G1" s="142"/>
      <c r="H1" s="143"/>
    </row>
    <row r="2" spans="1:8" x14ac:dyDescent="0.15">
      <c r="A2" s="145"/>
      <c r="B2" s="146"/>
      <c r="C2" s="147"/>
      <c r="D2" s="148" t="s">
        <v>50</v>
      </c>
      <c r="E2" s="149"/>
      <c r="F2" s="150" t="s">
        <v>526</v>
      </c>
      <c r="G2" s="151"/>
      <c r="H2" s="152"/>
    </row>
    <row r="3" spans="1:8" x14ac:dyDescent="0.15">
      <c r="A3" s="148" t="s">
        <v>519</v>
      </c>
      <c r="B3" s="153"/>
      <c r="C3" s="154"/>
      <c r="D3" s="155">
        <v>224738</v>
      </c>
      <c r="E3" s="156"/>
      <c r="F3" s="157">
        <v>190274</v>
      </c>
      <c r="G3" s="158"/>
      <c r="H3" s="159"/>
    </row>
    <row r="4" spans="1:8" x14ac:dyDescent="0.15">
      <c r="A4" s="160"/>
      <c r="B4" s="161"/>
      <c r="C4" s="162"/>
      <c r="D4" s="163">
        <v>178100</v>
      </c>
      <c r="E4" s="164"/>
      <c r="F4" s="165">
        <v>88584</v>
      </c>
      <c r="G4" s="166"/>
      <c r="H4" s="167"/>
    </row>
    <row r="5" spans="1:8" x14ac:dyDescent="0.15">
      <c r="A5" s="148" t="s">
        <v>521</v>
      </c>
      <c r="B5" s="153"/>
      <c r="C5" s="154"/>
      <c r="D5" s="155">
        <v>223645</v>
      </c>
      <c r="E5" s="156"/>
      <c r="F5" s="157">
        <v>301035</v>
      </c>
      <c r="G5" s="158"/>
      <c r="H5" s="159"/>
    </row>
    <row r="6" spans="1:8" x14ac:dyDescent="0.15">
      <c r="A6" s="160"/>
      <c r="B6" s="161"/>
      <c r="C6" s="162"/>
      <c r="D6" s="163">
        <v>111110</v>
      </c>
      <c r="E6" s="164"/>
      <c r="F6" s="165">
        <v>154376</v>
      </c>
      <c r="G6" s="166"/>
      <c r="H6" s="167"/>
    </row>
    <row r="7" spans="1:8" x14ac:dyDescent="0.15">
      <c r="A7" s="148" t="s">
        <v>522</v>
      </c>
      <c r="B7" s="153"/>
      <c r="C7" s="154"/>
      <c r="D7" s="155">
        <v>130394</v>
      </c>
      <c r="E7" s="156"/>
      <c r="F7" s="157">
        <v>277467</v>
      </c>
      <c r="G7" s="158"/>
      <c r="H7" s="159"/>
    </row>
    <row r="8" spans="1:8" x14ac:dyDescent="0.15">
      <c r="A8" s="160"/>
      <c r="B8" s="161"/>
      <c r="C8" s="162"/>
      <c r="D8" s="163">
        <v>83639</v>
      </c>
      <c r="E8" s="164"/>
      <c r="F8" s="165">
        <v>128378</v>
      </c>
      <c r="G8" s="166"/>
      <c r="H8" s="167"/>
    </row>
    <row r="9" spans="1:8" x14ac:dyDescent="0.15">
      <c r="A9" s="148" t="s">
        <v>523</v>
      </c>
      <c r="B9" s="153"/>
      <c r="C9" s="154"/>
      <c r="D9" s="155">
        <v>179259</v>
      </c>
      <c r="E9" s="156"/>
      <c r="F9" s="157">
        <v>282256</v>
      </c>
      <c r="G9" s="158"/>
      <c r="H9" s="159"/>
    </row>
    <row r="10" spans="1:8" x14ac:dyDescent="0.15">
      <c r="A10" s="160"/>
      <c r="B10" s="161"/>
      <c r="C10" s="162"/>
      <c r="D10" s="163">
        <v>66657</v>
      </c>
      <c r="E10" s="164"/>
      <c r="F10" s="165">
        <v>145453</v>
      </c>
      <c r="G10" s="166"/>
      <c r="H10" s="167"/>
    </row>
    <row r="11" spans="1:8" x14ac:dyDescent="0.15">
      <c r="A11" s="148" t="s">
        <v>524</v>
      </c>
      <c r="B11" s="153"/>
      <c r="C11" s="154"/>
      <c r="D11" s="155">
        <v>137103</v>
      </c>
      <c r="E11" s="156"/>
      <c r="F11" s="157">
        <v>295341</v>
      </c>
      <c r="G11" s="158"/>
      <c r="H11" s="159"/>
    </row>
    <row r="12" spans="1:8" x14ac:dyDescent="0.15">
      <c r="A12" s="160"/>
      <c r="B12" s="161"/>
      <c r="C12" s="168"/>
      <c r="D12" s="163">
        <v>54910</v>
      </c>
      <c r="E12" s="164"/>
      <c r="F12" s="165">
        <v>137402</v>
      </c>
      <c r="G12" s="166"/>
      <c r="H12" s="167"/>
    </row>
    <row r="13" spans="1:8" x14ac:dyDescent="0.15">
      <c r="A13" s="148"/>
      <c r="B13" s="153"/>
      <c r="C13" s="169"/>
      <c r="D13" s="170">
        <v>179028</v>
      </c>
      <c r="E13" s="171"/>
      <c r="F13" s="172">
        <v>269275</v>
      </c>
      <c r="G13" s="173"/>
      <c r="H13" s="159"/>
    </row>
    <row r="14" spans="1:8" x14ac:dyDescent="0.15">
      <c r="A14" s="160"/>
      <c r="B14" s="161"/>
      <c r="C14" s="162"/>
      <c r="D14" s="163">
        <v>98883</v>
      </c>
      <c r="E14" s="164"/>
      <c r="F14" s="165">
        <v>130839</v>
      </c>
      <c r="G14" s="166"/>
      <c r="H14" s="167"/>
    </row>
    <row r="17" spans="1:11" x14ac:dyDescent="0.15">
      <c r="A17" s="144" t="s">
        <v>51</v>
      </c>
    </row>
    <row r="18" spans="1:11" x14ac:dyDescent="0.15">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15">
      <c r="A19" s="174" t="s">
        <v>52</v>
      </c>
      <c r="B19" s="174">
        <f>ROUND(VALUE(SUBSTITUTE(実質収支比率等に係る経年分析!F$48,"▲","-")),2)</f>
        <v>2.14</v>
      </c>
      <c r="C19" s="174">
        <f>ROUND(VALUE(SUBSTITUTE(実質収支比率等に係る経年分析!G$48,"▲","-")),2)</f>
        <v>1.31</v>
      </c>
      <c r="D19" s="174">
        <f>ROUND(VALUE(SUBSTITUTE(実質収支比率等に係る経年分析!H$48,"▲","-")),2)</f>
        <v>8</v>
      </c>
      <c r="E19" s="174">
        <f>ROUND(VALUE(SUBSTITUTE(実質収支比率等に係る経年分析!I$48,"▲","-")),2)</f>
        <v>14.04</v>
      </c>
      <c r="F19" s="174">
        <f>ROUND(VALUE(SUBSTITUTE(実質収支比率等に係る経年分析!J$48,"▲","-")),2)</f>
        <v>10.59</v>
      </c>
    </row>
    <row r="20" spans="1:11" x14ac:dyDescent="0.15">
      <c r="A20" s="174" t="s">
        <v>53</v>
      </c>
      <c r="B20" s="174">
        <f>ROUND(VALUE(SUBSTITUTE(実質収支比率等に係る経年分析!F$47,"▲","-")),2)</f>
        <v>35.369999999999997</v>
      </c>
      <c r="C20" s="174">
        <f>ROUND(VALUE(SUBSTITUTE(実質収支比率等に係る経年分析!G$47,"▲","-")),2)</f>
        <v>34.619999999999997</v>
      </c>
      <c r="D20" s="174">
        <f>ROUND(VALUE(SUBSTITUTE(実質収支比率等に係る経年分析!H$47,"▲","-")),2)</f>
        <v>35.22</v>
      </c>
      <c r="E20" s="174">
        <f>ROUND(VALUE(SUBSTITUTE(実質収支比率等に係る経年分析!I$47,"▲","-")),2)</f>
        <v>40.590000000000003</v>
      </c>
      <c r="F20" s="174">
        <f>ROUND(VALUE(SUBSTITUTE(実質収支比率等に係る経年分析!J$47,"▲","-")),2)</f>
        <v>41.51</v>
      </c>
    </row>
    <row r="21" spans="1:11" x14ac:dyDescent="0.15">
      <c r="A21" s="174" t="s">
        <v>54</v>
      </c>
      <c r="B21" s="174">
        <f>IF(ISNUMBER(VALUE(SUBSTITUTE(実質収支比率等に係る経年分析!F$49,"▲","-"))),ROUND(VALUE(SUBSTITUTE(実質収支比率等に係る経年分析!F$49,"▲","-")),2),NA())</f>
        <v>-10.88</v>
      </c>
      <c r="C21" s="174">
        <f>IF(ISNUMBER(VALUE(SUBSTITUTE(実質収支比率等に係る経年分析!G$49,"▲","-"))),ROUND(VALUE(SUBSTITUTE(実質収支比率等に係る経年分析!G$49,"▲","-")),2),NA())</f>
        <v>0.35</v>
      </c>
      <c r="D21" s="174">
        <f>IF(ISNUMBER(VALUE(SUBSTITUTE(実質収支比率等に係る経年分析!H$49,"▲","-"))),ROUND(VALUE(SUBSTITUTE(実質収支比率等に係る経年分析!H$49,"▲","-")),2),NA())</f>
        <v>9.81</v>
      </c>
      <c r="E21" s="174">
        <f>IF(ISNUMBER(VALUE(SUBSTITUTE(実質収支比率等に係る経年分析!I$49,"▲","-"))),ROUND(VALUE(SUBSTITUTE(実質収支比率等に係る経年分析!I$49,"▲","-")),2),NA())</f>
        <v>9.93</v>
      </c>
      <c r="F21" s="174">
        <f>IF(ISNUMBER(VALUE(SUBSTITUTE(実質収支比率等に係る経年分析!J$49,"▲","-"))),ROUND(VALUE(SUBSTITUTE(実質収支比率等に係る経年分析!J$49,"▲","-")),2),NA())</f>
        <v>-2.59</v>
      </c>
    </row>
    <row r="24" spans="1:11" x14ac:dyDescent="0.15">
      <c r="A24" s="144" t="s">
        <v>55</v>
      </c>
    </row>
    <row r="25" spans="1:11" x14ac:dyDescent="0.15">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15">
      <c r="A26" s="175"/>
      <c r="B26" s="175" t="s">
        <v>56</v>
      </c>
      <c r="C26" s="175" t="s">
        <v>57</v>
      </c>
      <c r="D26" s="175" t="s">
        <v>56</v>
      </c>
      <c r="E26" s="175" t="s">
        <v>57</v>
      </c>
      <c r="F26" s="175" t="s">
        <v>56</v>
      </c>
      <c r="G26" s="175" t="s">
        <v>57</v>
      </c>
      <c r="H26" s="175" t="s">
        <v>56</v>
      </c>
      <c r="I26" s="175" t="s">
        <v>57</v>
      </c>
      <c r="J26" s="175" t="s">
        <v>56</v>
      </c>
      <c r="K26" s="175" t="s">
        <v>57</v>
      </c>
    </row>
    <row r="27" spans="1:11" x14ac:dyDescent="0.15">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15">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15">
      <c r="A29" s="175" t="str">
        <f>IF(連結実質赤字比率に係る赤字・黒字の構成分析!C$41="",NA(),連結実質赤字比率に係る赤字・黒字の構成分析!C$41)</f>
        <v>特別養護老人ホーム特別会計</v>
      </c>
      <c r="B29" s="175" t="e">
        <f>IF(ROUND(VALUE(SUBSTITUTE(連結実質赤字比率に係る赤字・黒字の構成分析!F$41,"▲", "-")), 2) &lt; 0, ABS(ROUND(VALUE(SUBSTITUTE(連結実質赤字比率に係る赤字・黒字の構成分析!F$41,"▲", "-")), 2)), NA())</f>
        <v>#N/A</v>
      </c>
      <c r="C29" s="175">
        <f>IF(ROUND(VALUE(SUBSTITUTE(連結実質赤字比率に係る赤字・黒字の構成分析!F$41,"▲", "-")), 2) &gt;= 0, ABS(ROUND(VALUE(SUBSTITUTE(連結実質赤字比率に係る赤字・黒字の構成分析!F$41,"▲", "-")), 2)), NA())</f>
        <v>0</v>
      </c>
      <c r="D29" s="175" t="e">
        <f>IF(ROUND(VALUE(SUBSTITUTE(連結実質赤字比率に係る赤字・黒字の構成分析!G$41,"▲", "-")), 2) &lt; 0, ABS(ROUND(VALUE(SUBSTITUTE(連結実質赤字比率に係る赤字・黒字の構成分析!G$41,"▲", "-")), 2)), NA())</f>
        <v>#N/A</v>
      </c>
      <c r="E29" s="175">
        <f>IF(ROUND(VALUE(SUBSTITUTE(連結実質赤字比率に係る赤字・黒字の構成分析!G$41,"▲", "-")), 2) &gt;= 0, ABS(ROUND(VALUE(SUBSTITUTE(連結実質赤字比率に係る赤字・黒字の構成分析!G$41,"▲", "-")), 2)), NA())</f>
        <v>0</v>
      </c>
      <c r="F29" s="175" t="e">
        <f>IF(ROUND(VALUE(SUBSTITUTE(連結実質赤字比率に係る赤字・黒字の構成分析!H$41,"▲", "-")), 2) &lt; 0, ABS(ROUND(VALUE(SUBSTITUTE(連結実質赤字比率に係る赤字・黒字の構成分析!H$41,"▲", "-")), 2)), NA())</f>
        <v>#N/A</v>
      </c>
      <c r="G29" s="175">
        <f>IF(ROUND(VALUE(SUBSTITUTE(連結実質赤字比率に係る赤字・黒字の構成分析!H$41,"▲", "-")), 2) &gt;= 0, ABS(ROUND(VALUE(SUBSTITUTE(連結実質赤字比率に係る赤字・黒字の構成分析!H$41,"▲", "-")), 2)), NA())</f>
        <v>0</v>
      </c>
      <c r="H29" s="175" t="e">
        <f>IF(ROUND(VALUE(SUBSTITUTE(連結実質赤字比率に係る赤字・黒字の構成分析!I$41,"▲", "-")), 2) &lt; 0, ABS(ROUND(VALUE(SUBSTITUTE(連結実質赤字比率に係る赤字・黒字の構成分析!I$41,"▲", "-")), 2)), NA())</f>
        <v>#N/A</v>
      </c>
      <c r="I29" s="175">
        <f>IF(ROUND(VALUE(SUBSTITUTE(連結実質赤字比率に係る赤字・黒字の構成分析!I$41,"▲", "-")), 2) &gt;= 0, ABS(ROUND(VALUE(SUBSTITUTE(連結実質赤字比率に係る赤字・黒字の構成分析!I$41,"▲", "-")), 2)), NA())</f>
        <v>0</v>
      </c>
      <c r="J29" s="175" t="e">
        <f>IF(ROUND(VALUE(SUBSTITUTE(連結実質赤字比率に係る赤字・黒字の構成分析!J$41,"▲", "-")), 2) &lt; 0, ABS(ROUND(VALUE(SUBSTITUTE(連結実質赤字比率に係る赤字・黒字の構成分析!J$41,"▲", "-")), 2)), NA())</f>
        <v>#N/A</v>
      </c>
      <c r="K29" s="175">
        <f>IF(ROUND(VALUE(SUBSTITUTE(連結実質赤字比率に係る赤字・黒字の構成分析!J$41,"▲", "-")), 2) &gt;= 0, ABS(ROUND(VALUE(SUBSTITUTE(連結実質赤字比率に係る赤字・黒字の構成分析!J$41,"▲", "-")), 2)), NA())</f>
        <v>0</v>
      </c>
    </row>
    <row r="30" spans="1:11" x14ac:dyDescent="0.15">
      <c r="A30" s="175" t="str">
        <f>IF(連結実質赤字比率に係る赤字・黒字の構成分析!C$40="",NA(),連結実質赤字比率に係る赤字・黒字の構成分析!C$40)</f>
        <v>後期高齢者医療特別会計</v>
      </c>
      <c r="B30" s="175" t="e">
        <f>IF(ROUND(VALUE(SUBSTITUTE(連結実質赤字比率に係る赤字・黒字の構成分析!F$40,"▲", "-")), 2) &lt; 0, ABS(ROUND(VALUE(SUBSTITUTE(連結実質赤字比率に係る赤字・黒字の構成分析!F$40,"▲", "-")), 2)), NA())</f>
        <v>#N/A</v>
      </c>
      <c r="C30" s="175">
        <f>IF(ROUND(VALUE(SUBSTITUTE(連結実質赤字比率に係る赤字・黒字の構成分析!F$40,"▲", "-")), 2) &gt;= 0, ABS(ROUND(VALUE(SUBSTITUTE(連結実質赤字比率に係る赤字・黒字の構成分析!F$40,"▲", "-")), 2)), NA())</f>
        <v>0.08</v>
      </c>
      <c r="D30" s="175" t="e">
        <f>IF(ROUND(VALUE(SUBSTITUTE(連結実質赤字比率に係る赤字・黒字の構成分析!G$40,"▲", "-")), 2) &lt; 0, ABS(ROUND(VALUE(SUBSTITUTE(連結実質赤字比率に係る赤字・黒字の構成分析!G$40,"▲", "-")), 2)), NA())</f>
        <v>#N/A</v>
      </c>
      <c r="E30" s="175">
        <f>IF(ROUND(VALUE(SUBSTITUTE(連結実質赤字比率に係る赤字・黒字の構成分析!G$40,"▲", "-")), 2) &gt;= 0, ABS(ROUND(VALUE(SUBSTITUTE(連結実質赤字比率に係る赤字・黒字の構成分析!G$40,"▲", "-")), 2)), NA())</f>
        <v>0.06</v>
      </c>
      <c r="F30" s="175" t="e">
        <f>IF(ROUND(VALUE(SUBSTITUTE(連結実質赤字比率に係る赤字・黒字の構成分析!H$40,"▲", "-")), 2) &lt; 0, ABS(ROUND(VALUE(SUBSTITUTE(連結実質赤字比率に係る赤字・黒字の構成分析!H$40,"▲", "-")), 2)), NA())</f>
        <v>#N/A</v>
      </c>
      <c r="G30" s="175">
        <f>IF(ROUND(VALUE(SUBSTITUTE(連結実質赤字比率に係る赤字・黒字の構成分析!H$40,"▲", "-")), 2) &gt;= 0, ABS(ROUND(VALUE(SUBSTITUTE(連結実質赤字比率に係る赤字・黒字の構成分析!H$40,"▲", "-")), 2)), NA())</f>
        <v>0.05</v>
      </c>
      <c r="H30" s="175" t="e">
        <f>IF(ROUND(VALUE(SUBSTITUTE(連結実質赤字比率に係る赤字・黒字の構成分析!I$40,"▲", "-")), 2) &lt; 0, ABS(ROUND(VALUE(SUBSTITUTE(連結実質赤字比率に係る赤字・黒字の構成分析!I$40,"▲", "-")), 2)), NA())</f>
        <v>#N/A</v>
      </c>
      <c r="I30" s="175">
        <f>IF(ROUND(VALUE(SUBSTITUTE(連結実質赤字比率に係る赤字・黒字の構成分析!I$40,"▲", "-")), 2) &gt;= 0, ABS(ROUND(VALUE(SUBSTITUTE(連結実質赤字比率に係る赤字・黒字の構成分析!I$40,"▲", "-")), 2)), NA())</f>
        <v>0.09</v>
      </c>
      <c r="J30" s="175" t="e">
        <f>IF(ROUND(VALUE(SUBSTITUTE(連結実質赤字比率に係る赤字・黒字の構成分析!J$40,"▲", "-")), 2) &lt; 0, ABS(ROUND(VALUE(SUBSTITUTE(連結実質赤字比率に係る赤字・黒字の構成分析!J$40,"▲", "-")), 2)), NA())</f>
        <v>#N/A</v>
      </c>
      <c r="K30" s="175">
        <f>IF(ROUND(VALUE(SUBSTITUTE(連結実質赤字比率に係る赤字・黒字の構成分析!J$40,"▲", "-")), 2) &gt;= 0, ABS(ROUND(VALUE(SUBSTITUTE(連結実質赤字比率に係る赤字・黒字の構成分析!J$40,"▲", "-")), 2)), NA())</f>
        <v>0.06</v>
      </c>
    </row>
    <row r="31" spans="1:11" x14ac:dyDescent="0.15">
      <c r="A31" s="175" t="str">
        <f>IF(連結実質赤字比率に係る赤字・黒字の構成分析!C$39="",NA(),連結実質赤字比率に係る赤字・黒字の構成分析!C$39)</f>
        <v>漁業集落排水処理事業特別会計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0.02</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0.02</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0.09</v>
      </c>
    </row>
    <row r="32" spans="1:11" x14ac:dyDescent="0.15">
      <c r="A32" s="175" t="str">
        <f>IF(連結実質赤字比率に係る赤字・黒字の構成分析!C$38="",NA(),連結実質赤字比率に係る赤字・黒字の構成分析!C$38)</f>
        <v>介護保険特別会計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0.24</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1.23</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1.64</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0.88</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0.1</v>
      </c>
    </row>
    <row r="33" spans="1:16" x14ac:dyDescent="0.15">
      <c r="A33" s="175" t="str">
        <f>IF(連結実質赤字比率に係る赤字・黒字の構成分析!C$37="",NA(),連結実質赤字比率に係る赤字・黒字の構成分析!C$37)</f>
        <v>簡易水道事業会計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0.35</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0.02</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0.01</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0.33</v>
      </c>
    </row>
    <row r="34" spans="1:16" x14ac:dyDescent="0.15">
      <c r="A34" s="175" t="str">
        <f>IF(連結実質赤字比率に係る赤字・黒字の構成分析!C$36="",NA(),連結実質赤字比率に係る赤字・黒字の構成分析!C$36)</f>
        <v>国民健康保険事業特別会計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0.05</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0.64</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0.68</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0.54</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0.72</v>
      </c>
    </row>
    <row r="35" spans="1:16" x14ac:dyDescent="0.15">
      <c r="A35" s="175" t="str">
        <f>IF(連結実質赤字比率に係る赤字・黒字の構成分析!C$35="",NA(),連結実質赤字比率に係る赤字・黒字の構成分析!C$35)</f>
        <v>一般会計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2.13</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1.3</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7.99</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14.03</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10.58</v>
      </c>
    </row>
    <row r="36" spans="1:16" x14ac:dyDescent="0.15">
      <c r="A36" s="175" t="str">
        <f>IF(連結実質赤字比率に係る赤字・黒字の構成分析!C$34="",NA(),連結実質赤字比率に係る赤字・黒字の構成分析!C$34)</f>
        <v>大月町病院事業会計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10.14</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10.84</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11.67</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13.49</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14.61</v>
      </c>
    </row>
    <row r="39" spans="1:16" x14ac:dyDescent="0.15">
      <c r="A39" s="144" t="s">
        <v>58</v>
      </c>
    </row>
    <row r="40" spans="1:16" x14ac:dyDescent="0.15">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15">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15">
      <c r="A42" s="176" t="s">
        <v>61</v>
      </c>
      <c r="B42" s="176"/>
      <c r="C42" s="176"/>
      <c r="D42" s="176">
        <f>'実質公債費比率（分子）の構造'!K$52</f>
        <v>493</v>
      </c>
      <c r="E42" s="176"/>
      <c r="F42" s="176"/>
      <c r="G42" s="176">
        <f>'実質公債費比率（分子）の構造'!L$52</f>
        <v>520</v>
      </c>
      <c r="H42" s="176"/>
      <c r="I42" s="176"/>
      <c r="J42" s="176">
        <f>'実質公債費比率（分子）の構造'!M$52</f>
        <v>500</v>
      </c>
      <c r="K42" s="176"/>
      <c r="L42" s="176"/>
      <c r="M42" s="176">
        <f>'実質公債費比率（分子）の構造'!N$52</f>
        <v>475</v>
      </c>
      <c r="N42" s="176"/>
      <c r="O42" s="176"/>
      <c r="P42" s="176">
        <f>'実質公債費比率（分子）の構造'!O$52</f>
        <v>458</v>
      </c>
    </row>
    <row r="43" spans="1:16" x14ac:dyDescent="0.15">
      <c r="A43" s="176" t="s">
        <v>16</v>
      </c>
      <c r="B43" s="176">
        <f>'実質公債費比率（分子）の構造'!K$51</f>
        <v>0</v>
      </c>
      <c r="C43" s="176"/>
      <c r="D43" s="176"/>
      <c r="E43" s="176">
        <f>'実質公債費比率（分子）の構造'!L$51</f>
        <v>0</v>
      </c>
      <c r="F43" s="176"/>
      <c r="G43" s="176"/>
      <c r="H43" s="176">
        <f>'実質公債費比率（分子）の構造'!M$51</f>
        <v>0</v>
      </c>
      <c r="I43" s="176"/>
      <c r="J43" s="176"/>
      <c r="K43" s="176">
        <f>'実質公債費比率（分子）の構造'!N$51</f>
        <v>0</v>
      </c>
      <c r="L43" s="176"/>
      <c r="M43" s="176"/>
      <c r="N43" s="176">
        <f>'実質公債費比率（分子）の構造'!O$51</f>
        <v>0</v>
      </c>
      <c r="O43" s="176"/>
      <c r="P43" s="176"/>
    </row>
    <row r="44" spans="1:16" x14ac:dyDescent="0.15">
      <c r="A44" s="176" t="s">
        <v>62</v>
      </c>
      <c r="B44" s="176">
        <f>'実質公債費比率（分子）の構造'!K$50</f>
        <v>3</v>
      </c>
      <c r="C44" s="176"/>
      <c r="D44" s="176"/>
      <c r="E44" s="176">
        <f>'実質公債費比率（分子）の構造'!L$50</f>
        <v>8</v>
      </c>
      <c r="F44" s="176"/>
      <c r="G44" s="176"/>
      <c r="H44" s="176">
        <f>'実質公債費比率（分子）の構造'!M$50</f>
        <v>10</v>
      </c>
      <c r="I44" s="176"/>
      <c r="J44" s="176"/>
      <c r="K44" s="176">
        <f>'実質公債費比率（分子）の構造'!N$50</f>
        <v>8</v>
      </c>
      <c r="L44" s="176"/>
      <c r="M44" s="176"/>
      <c r="N44" s="176">
        <f>'実質公債費比率（分子）の構造'!O$50</f>
        <v>9</v>
      </c>
      <c r="O44" s="176"/>
      <c r="P44" s="176"/>
    </row>
    <row r="45" spans="1:16" x14ac:dyDescent="0.15">
      <c r="A45" s="176" t="s">
        <v>63</v>
      </c>
      <c r="B45" s="176">
        <f>'実質公債費比率（分子）の構造'!K$49</f>
        <v>7</v>
      </c>
      <c r="C45" s="176"/>
      <c r="D45" s="176"/>
      <c r="E45" s="176">
        <f>'実質公債費比率（分子）の構造'!L$49</f>
        <v>6</v>
      </c>
      <c r="F45" s="176"/>
      <c r="G45" s="176"/>
      <c r="H45" s="176">
        <f>'実質公債費比率（分子）の構造'!M$49</f>
        <v>7</v>
      </c>
      <c r="I45" s="176"/>
      <c r="J45" s="176"/>
      <c r="K45" s="176">
        <f>'実質公債費比率（分子）の構造'!N$49</f>
        <v>4</v>
      </c>
      <c r="L45" s="176"/>
      <c r="M45" s="176"/>
      <c r="N45" s="176">
        <f>'実質公債費比率（分子）の構造'!O$49</f>
        <v>1</v>
      </c>
      <c r="O45" s="176"/>
      <c r="P45" s="176"/>
    </row>
    <row r="46" spans="1:16" x14ac:dyDescent="0.15">
      <c r="A46" s="176" t="s">
        <v>64</v>
      </c>
      <c r="B46" s="176">
        <f>'実質公債費比率（分子）の構造'!K$48</f>
        <v>49</v>
      </c>
      <c r="C46" s="176"/>
      <c r="D46" s="176"/>
      <c r="E46" s="176">
        <f>'実質公債費比率（分子）の構造'!L$48</f>
        <v>59</v>
      </c>
      <c r="F46" s="176"/>
      <c r="G46" s="176"/>
      <c r="H46" s="176">
        <f>'実質公債費比率（分子）の構造'!M$48</f>
        <v>58</v>
      </c>
      <c r="I46" s="176"/>
      <c r="J46" s="176"/>
      <c r="K46" s="176">
        <f>'実質公債費比率（分子）の構造'!N$48</f>
        <v>69</v>
      </c>
      <c r="L46" s="176"/>
      <c r="M46" s="176"/>
      <c r="N46" s="176">
        <f>'実質公債費比率（分子）の構造'!O$48</f>
        <v>64</v>
      </c>
      <c r="O46" s="176"/>
      <c r="P46" s="176"/>
    </row>
    <row r="47" spans="1:16" x14ac:dyDescent="0.15">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15">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15">
      <c r="A49" s="176" t="s">
        <v>66</v>
      </c>
      <c r="B49" s="176">
        <f>'実質公債費比率（分子）の構造'!K$45</f>
        <v>656</v>
      </c>
      <c r="C49" s="176"/>
      <c r="D49" s="176"/>
      <c r="E49" s="176">
        <f>'実質公債費比率（分子）の構造'!L$45</f>
        <v>703</v>
      </c>
      <c r="F49" s="176"/>
      <c r="G49" s="176"/>
      <c r="H49" s="176">
        <f>'実質公債費比率（分子）の構造'!M$45</f>
        <v>668</v>
      </c>
      <c r="I49" s="176"/>
      <c r="J49" s="176"/>
      <c r="K49" s="176">
        <f>'実質公債費比率（分子）の構造'!N$45</f>
        <v>581</v>
      </c>
      <c r="L49" s="176"/>
      <c r="M49" s="176"/>
      <c r="N49" s="176">
        <f>'実質公債費比率（分子）の構造'!O$45</f>
        <v>609</v>
      </c>
      <c r="O49" s="176"/>
      <c r="P49" s="176"/>
    </row>
    <row r="50" spans="1:16" x14ac:dyDescent="0.15">
      <c r="A50" s="176" t="s">
        <v>67</v>
      </c>
      <c r="B50" s="176" t="e">
        <f>NA()</f>
        <v>#N/A</v>
      </c>
      <c r="C50" s="176">
        <f>IF(ISNUMBER('実質公債費比率（分子）の構造'!K$53),'実質公債費比率（分子）の構造'!K$53,NA())</f>
        <v>222</v>
      </c>
      <c r="D50" s="176" t="e">
        <f>NA()</f>
        <v>#N/A</v>
      </c>
      <c r="E50" s="176" t="e">
        <f>NA()</f>
        <v>#N/A</v>
      </c>
      <c r="F50" s="176">
        <f>IF(ISNUMBER('実質公債費比率（分子）の構造'!L$53),'実質公債費比率（分子）の構造'!L$53,NA())</f>
        <v>256</v>
      </c>
      <c r="G50" s="176" t="e">
        <f>NA()</f>
        <v>#N/A</v>
      </c>
      <c r="H50" s="176" t="e">
        <f>NA()</f>
        <v>#N/A</v>
      </c>
      <c r="I50" s="176">
        <f>IF(ISNUMBER('実質公債費比率（分子）の構造'!M$53),'実質公債費比率（分子）の構造'!M$53,NA())</f>
        <v>243</v>
      </c>
      <c r="J50" s="176" t="e">
        <f>NA()</f>
        <v>#N/A</v>
      </c>
      <c r="K50" s="176" t="e">
        <f>NA()</f>
        <v>#N/A</v>
      </c>
      <c r="L50" s="176">
        <f>IF(ISNUMBER('実質公債費比率（分子）の構造'!N$53),'実質公債費比率（分子）の構造'!N$53,NA())</f>
        <v>187</v>
      </c>
      <c r="M50" s="176" t="e">
        <f>NA()</f>
        <v>#N/A</v>
      </c>
      <c r="N50" s="176" t="e">
        <f>NA()</f>
        <v>#N/A</v>
      </c>
      <c r="O50" s="176">
        <f>IF(ISNUMBER('実質公債費比率（分子）の構造'!O$53),'実質公債費比率（分子）の構造'!O$53,NA())</f>
        <v>225</v>
      </c>
      <c r="P50" s="176" t="e">
        <f>NA()</f>
        <v>#N/A</v>
      </c>
    </row>
    <row r="53" spans="1:16" x14ac:dyDescent="0.15">
      <c r="A53" s="144" t="s">
        <v>68</v>
      </c>
    </row>
    <row r="54" spans="1:16" x14ac:dyDescent="0.15">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15">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15">
      <c r="A56" s="175" t="s">
        <v>43</v>
      </c>
      <c r="B56" s="175"/>
      <c r="C56" s="175"/>
      <c r="D56" s="175">
        <f>'将来負担比率（分子）の構造'!I$52</f>
        <v>4573</v>
      </c>
      <c r="E56" s="175"/>
      <c r="F56" s="175"/>
      <c r="G56" s="175">
        <f>'将来負担比率（分子）の構造'!J$52</f>
        <v>4836</v>
      </c>
      <c r="H56" s="175"/>
      <c r="I56" s="175"/>
      <c r="J56" s="175">
        <f>'将来負担比率（分子）の構造'!K$52</f>
        <v>4742</v>
      </c>
      <c r="K56" s="175"/>
      <c r="L56" s="175"/>
      <c r="M56" s="175">
        <f>'将来負担比率（分子）の構造'!L$52</f>
        <v>4609</v>
      </c>
      <c r="N56" s="175"/>
      <c r="O56" s="175"/>
      <c r="P56" s="175">
        <f>'将来負担比率（分子）の構造'!M$52</f>
        <v>4633</v>
      </c>
    </row>
    <row r="57" spans="1:16" x14ac:dyDescent="0.15">
      <c r="A57" s="175" t="s">
        <v>42</v>
      </c>
      <c r="B57" s="175"/>
      <c r="C57" s="175"/>
      <c r="D57" s="175">
        <f>'将来負担比率（分子）の構造'!I$51</f>
        <v>139</v>
      </c>
      <c r="E57" s="175"/>
      <c r="F57" s="175"/>
      <c r="G57" s="175">
        <f>'将来負担比率（分子）の構造'!J$51</f>
        <v>273</v>
      </c>
      <c r="H57" s="175"/>
      <c r="I57" s="175"/>
      <c r="J57" s="175">
        <f>'将来負担比率（分子）の構造'!K$51</f>
        <v>189</v>
      </c>
      <c r="K57" s="175"/>
      <c r="L57" s="175"/>
      <c r="M57" s="175">
        <f>'将来負担比率（分子）の構造'!L$51</f>
        <v>185</v>
      </c>
      <c r="N57" s="175"/>
      <c r="O57" s="175"/>
      <c r="P57" s="175">
        <f>'将来負担比率（分子）の構造'!M$51</f>
        <v>133</v>
      </c>
    </row>
    <row r="58" spans="1:16" x14ac:dyDescent="0.15">
      <c r="A58" s="175" t="s">
        <v>41</v>
      </c>
      <c r="B58" s="175"/>
      <c r="C58" s="175"/>
      <c r="D58" s="175">
        <f>'将来負担比率（分子）の構造'!I$50</f>
        <v>1900</v>
      </c>
      <c r="E58" s="175"/>
      <c r="F58" s="175"/>
      <c r="G58" s="175">
        <f>'将来負担比率（分子）の構造'!J$50</f>
        <v>1992</v>
      </c>
      <c r="H58" s="175"/>
      <c r="I58" s="175"/>
      <c r="J58" s="175">
        <f>'将来負担比率（分子）の構造'!K$50</f>
        <v>2116</v>
      </c>
      <c r="K58" s="175"/>
      <c r="L58" s="175"/>
      <c r="M58" s="175">
        <f>'将来負担比率（分子）の構造'!L$50</f>
        <v>2377</v>
      </c>
      <c r="N58" s="175"/>
      <c r="O58" s="175"/>
      <c r="P58" s="175">
        <f>'将来負担比率（分子）の構造'!M$50</f>
        <v>2493</v>
      </c>
    </row>
    <row r="59" spans="1:16" x14ac:dyDescent="0.15">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15">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15">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15">
      <c r="A62" s="175" t="s">
        <v>35</v>
      </c>
      <c r="B62" s="175">
        <f>'将来負担比率（分子）の構造'!I$45</f>
        <v>1167</v>
      </c>
      <c r="C62" s="175"/>
      <c r="D62" s="175"/>
      <c r="E62" s="175">
        <f>'将来負担比率（分子）の構造'!J$45</f>
        <v>1146</v>
      </c>
      <c r="F62" s="175"/>
      <c r="G62" s="175"/>
      <c r="H62" s="175">
        <f>'将来負担比率（分子）の構造'!K$45</f>
        <v>1098</v>
      </c>
      <c r="I62" s="175"/>
      <c r="J62" s="175"/>
      <c r="K62" s="175">
        <f>'将来負担比率（分子）の構造'!L$45</f>
        <v>1091</v>
      </c>
      <c r="L62" s="175"/>
      <c r="M62" s="175"/>
      <c r="N62" s="175">
        <f>'将来負担比率（分子）の構造'!M$45</f>
        <v>1107</v>
      </c>
      <c r="O62" s="175"/>
      <c r="P62" s="175"/>
    </row>
    <row r="63" spans="1:16" x14ac:dyDescent="0.15">
      <c r="A63" s="175" t="s">
        <v>34</v>
      </c>
      <c r="B63" s="175">
        <f>'将来負担比率（分子）の構造'!I$44</f>
        <v>21</v>
      </c>
      <c r="C63" s="175"/>
      <c r="D63" s="175"/>
      <c r="E63" s="175">
        <f>'将来負担比率（分子）の構造'!J$44</f>
        <v>13</v>
      </c>
      <c r="F63" s="175"/>
      <c r="G63" s="175"/>
      <c r="H63" s="175">
        <f>'将来負担比率（分子）の構造'!K$44</f>
        <v>7</v>
      </c>
      <c r="I63" s="175"/>
      <c r="J63" s="175"/>
      <c r="K63" s="175">
        <f>'将来負担比率（分子）の構造'!L$44</f>
        <v>2</v>
      </c>
      <c r="L63" s="175"/>
      <c r="M63" s="175"/>
      <c r="N63" s="175" t="str">
        <f>'将来負担比率（分子）の構造'!M$44</f>
        <v>-</v>
      </c>
      <c r="O63" s="175"/>
      <c r="P63" s="175"/>
    </row>
    <row r="64" spans="1:16" x14ac:dyDescent="0.15">
      <c r="A64" s="175" t="s">
        <v>33</v>
      </c>
      <c r="B64" s="175">
        <f>'将来負担比率（分子）の構造'!I$43</f>
        <v>644</v>
      </c>
      <c r="C64" s="175"/>
      <c r="D64" s="175"/>
      <c r="E64" s="175">
        <f>'将来負担比率（分子）の構造'!J$43</f>
        <v>736</v>
      </c>
      <c r="F64" s="175"/>
      <c r="G64" s="175"/>
      <c r="H64" s="175">
        <f>'将来負担比率（分子）の構造'!K$43</f>
        <v>721</v>
      </c>
      <c r="I64" s="175"/>
      <c r="J64" s="175"/>
      <c r="K64" s="175">
        <f>'将来負担比率（分子）の構造'!L$43</f>
        <v>748</v>
      </c>
      <c r="L64" s="175"/>
      <c r="M64" s="175"/>
      <c r="N64" s="175">
        <f>'将来負担比率（分子）の構造'!M$43</f>
        <v>813</v>
      </c>
      <c r="O64" s="175"/>
      <c r="P64" s="175"/>
    </row>
    <row r="65" spans="1:16" x14ac:dyDescent="0.15">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15">
      <c r="A66" s="175" t="s">
        <v>31</v>
      </c>
      <c r="B66" s="175">
        <f>'将来負担比率（分子）の構造'!I$41</f>
        <v>5980</v>
      </c>
      <c r="C66" s="175"/>
      <c r="D66" s="175"/>
      <c r="E66" s="175">
        <f>'将来負担比率（分子）の構造'!J$41</f>
        <v>5932</v>
      </c>
      <c r="F66" s="175"/>
      <c r="G66" s="175"/>
      <c r="H66" s="175">
        <f>'将来負担比率（分子）の構造'!K$41</f>
        <v>5769</v>
      </c>
      <c r="I66" s="175"/>
      <c r="J66" s="175"/>
      <c r="K66" s="175">
        <f>'将来負担比率（分子）の構造'!L$41</f>
        <v>5639</v>
      </c>
      <c r="L66" s="175"/>
      <c r="M66" s="175"/>
      <c r="N66" s="175">
        <f>'将来負担比率（分子）の構造'!M$41</f>
        <v>5465</v>
      </c>
      <c r="O66" s="175"/>
      <c r="P66" s="175"/>
    </row>
    <row r="67" spans="1:16" x14ac:dyDescent="0.15">
      <c r="A67" s="175" t="s">
        <v>71</v>
      </c>
      <c r="B67" s="175" t="e">
        <f>NA()</f>
        <v>#N/A</v>
      </c>
      <c r="C67" s="175">
        <f>IF(ISNUMBER('将来負担比率（分子）の構造'!I$53), IF('将来負担比率（分子）の構造'!I$53 &lt; 0, 0, '将来負担比率（分子）の構造'!I$53), NA())</f>
        <v>1200</v>
      </c>
      <c r="D67" s="175" t="e">
        <f>NA()</f>
        <v>#N/A</v>
      </c>
      <c r="E67" s="175" t="e">
        <f>NA()</f>
        <v>#N/A</v>
      </c>
      <c r="F67" s="175">
        <f>IF(ISNUMBER('将来負担比率（分子）の構造'!J$53), IF('将来負担比率（分子）の構造'!J$53 &lt; 0, 0, '将来負担比率（分子）の構造'!J$53), NA())</f>
        <v>726</v>
      </c>
      <c r="G67" s="175" t="e">
        <f>NA()</f>
        <v>#N/A</v>
      </c>
      <c r="H67" s="175" t="e">
        <f>NA()</f>
        <v>#N/A</v>
      </c>
      <c r="I67" s="175">
        <f>IF(ISNUMBER('将来負担比率（分子）の構造'!K$53), IF('将来負担比率（分子）の構造'!K$53 &lt; 0, 0, '将来負担比率（分子）の構造'!K$53), NA())</f>
        <v>549</v>
      </c>
      <c r="J67" s="175" t="e">
        <f>NA()</f>
        <v>#N/A</v>
      </c>
      <c r="K67" s="175" t="e">
        <f>NA()</f>
        <v>#N/A</v>
      </c>
      <c r="L67" s="175">
        <f>IF(ISNUMBER('将来負担比率（分子）の構造'!L$53), IF('将来負担比率（分子）の構造'!L$53 &lt; 0, 0, '将来負担比率（分子）の構造'!L$53), NA())</f>
        <v>308</v>
      </c>
      <c r="M67" s="175" t="e">
        <f>NA()</f>
        <v>#N/A</v>
      </c>
      <c r="N67" s="175" t="e">
        <f>NA()</f>
        <v>#N/A</v>
      </c>
      <c r="O67" s="175">
        <f>IF(ISNUMBER('将来負担比率（分子）の構造'!M$53), IF('将来負担比率（分子）の構造'!M$53 &lt; 0, 0, '将来負担比率（分子）の構造'!M$53), NA())</f>
        <v>126</v>
      </c>
      <c r="P67" s="175" t="e">
        <f>NA()</f>
        <v>#N/A</v>
      </c>
    </row>
    <row r="70" spans="1:16" x14ac:dyDescent="0.15">
      <c r="A70" s="177" t="s">
        <v>72</v>
      </c>
      <c r="B70" s="177"/>
      <c r="C70" s="177"/>
      <c r="D70" s="177"/>
      <c r="E70" s="177"/>
      <c r="F70" s="177"/>
    </row>
    <row r="71" spans="1:16" x14ac:dyDescent="0.15">
      <c r="A71" s="178"/>
      <c r="B71" s="178" t="str">
        <f>基金残高に係る経年分析!F54</f>
        <v>R03</v>
      </c>
      <c r="C71" s="178" t="str">
        <f>基金残高に係る経年分析!G54</f>
        <v>R04</v>
      </c>
      <c r="D71" s="178" t="str">
        <f>基金残高に係る経年分析!H54</f>
        <v>R05</v>
      </c>
    </row>
    <row r="72" spans="1:16" x14ac:dyDescent="0.15">
      <c r="A72" s="178" t="s">
        <v>73</v>
      </c>
      <c r="B72" s="179">
        <f>基金残高に係る経年分析!F55</f>
        <v>1062</v>
      </c>
      <c r="C72" s="179">
        <f>基金残高に係る経年分析!G55</f>
        <v>1184</v>
      </c>
      <c r="D72" s="179">
        <f>基金残高に係る経年分析!H55</f>
        <v>1209</v>
      </c>
    </row>
    <row r="73" spans="1:16" x14ac:dyDescent="0.15">
      <c r="A73" s="178" t="s">
        <v>74</v>
      </c>
      <c r="B73" s="179">
        <f>基金残高に係る経年分析!F56</f>
        <v>275</v>
      </c>
      <c r="C73" s="179">
        <f>基金残高に係る経年分析!G56</f>
        <v>275</v>
      </c>
      <c r="D73" s="179">
        <f>基金残高に係る経年分析!H56</f>
        <v>286</v>
      </c>
    </row>
    <row r="74" spans="1:16" x14ac:dyDescent="0.15">
      <c r="A74" s="178" t="s">
        <v>75</v>
      </c>
      <c r="B74" s="179">
        <f>基金残高に係る経年分析!F57</f>
        <v>711</v>
      </c>
      <c r="C74" s="179">
        <f>基金残高に係る経年分析!G57</f>
        <v>801</v>
      </c>
      <c r="D74" s="179">
        <f>基金残高に係る経年分析!H57</f>
        <v>840</v>
      </c>
    </row>
  </sheetData>
  <sheetProtection algorithmName="SHA-512" hashValue="pBh7DiursMAZMn4Z1HZU5zc8ei7w4rGrIcqZ38nzmx+vT/TJai4vZ85baWof1Y1OfpxsPVlHRhHykqx256D35A==" saltValue="2mJDKV+5+KNDWDiAg2HFT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横山　竜也</cp:lastModifiedBy>
  <cp:lastPrinted>2025-03-21T04:19:39Z</cp:lastPrinted>
  <dcterms:created xsi:type="dcterms:W3CDTF">2025-02-19T04:45:07Z</dcterms:created>
  <dcterms:modified xsi:type="dcterms:W3CDTF">2025-09-10T02:30:18Z</dcterms:modified>
  <cp:category/>
</cp:coreProperties>
</file>